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NATURAL_RESOURCES_MANAGEMENT\FISH COMMON FILES\Annual Reports\Adult &amp; Juv Monitoring Report\2020\LMN\"/>
    </mc:Choice>
  </mc:AlternateContent>
  <xr:revisionPtr revIDLastSave="0" documentId="13_ncr:1_{28D67BE0-5079-4BD2-BEC5-7E29DAB8F2F3}" xr6:coauthVersionLast="45" xr6:coauthVersionMax="45" xr10:uidLastSave="{00000000-0000-0000-0000-000000000000}"/>
  <workbookProtection workbookAlgorithmName="SHA-512" workbookHashValue="2oqo9j4WdaOy/dC+MzFA2MMHhtAUVbhTxhdiNl6GLtLetSqeFN/rcljpU83SSUChJYRW3OpVJ80OY0IxnGskFg==" workbookSaltValue="k4dyxHSOD4u9XNjY92WKCw==" workbookSpinCount="100000" lockStructure="1"/>
  <bookViews>
    <workbookView xWindow="-120" yWindow="-120" windowWidth="29040" windowHeight="17640" activeTab="2" xr2:uid="{00000000-000D-0000-FFFF-FFFF00000000}"/>
  </bookViews>
  <sheets>
    <sheet name="Instructions" sheetId="2" r:id="rId1"/>
    <sheet name="Input and Output" sheetId="3" r:id="rId2"/>
    <sheet name="Appendix" sheetId="1" r:id="rId3"/>
    <sheet name="Sheet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55" i="1" l="1"/>
  <c r="V100" i="1" s="1"/>
  <c r="V53" i="1"/>
  <c r="V75" i="1" s="1"/>
  <c r="V52" i="1"/>
  <c r="V74" i="1" s="1"/>
  <c r="V51" i="1"/>
  <c r="V73" i="1" s="1"/>
  <c r="V50" i="1"/>
  <c r="V72" i="1" s="1"/>
  <c r="V49" i="1"/>
  <c r="V221" i="1" s="1"/>
  <c r="V48" i="1"/>
  <c r="V220" i="1" s="1"/>
  <c r="V46" i="1"/>
  <c r="V194" i="1" s="1"/>
  <c r="V45" i="1"/>
  <c r="V208" i="1" s="1"/>
  <c r="V44" i="1"/>
  <c r="V182" i="1" s="1"/>
  <c r="V42" i="1"/>
  <c r="V180" i="1" s="1"/>
  <c r="V41" i="1"/>
  <c r="V171" i="1" s="1"/>
  <c r="V40" i="1"/>
  <c r="V170" i="1" s="1"/>
  <c r="V38" i="1"/>
  <c r="V152" i="1" s="1"/>
  <c r="V37" i="1"/>
  <c r="V135" i="1" s="1"/>
  <c r="V36" i="1"/>
  <c r="V58" i="1" s="1"/>
  <c r="V155" i="1" l="1"/>
  <c r="V197" i="1"/>
  <c r="V139" i="1"/>
  <c r="V156" i="1"/>
  <c r="V199" i="1"/>
  <c r="V143" i="1"/>
  <c r="V159" i="1"/>
  <c r="V209" i="1"/>
  <c r="V146" i="1"/>
  <c r="V174" i="1"/>
  <c r="V212" i="1"/>
  <c r="V147" i="1"/>
  <c r="V175" i="1"/>
  <c r="V213" i="1"/>
  <c r="V154" i="1"/>
  <c r="V183" i="1"/>
  <c r="V228" i="1"/>
  <c r="V232" i="1"/>
  <c r="V128" i="1"/>
  <c r="V224" i="1"/>
  <c r="V119" i="1"/>
  <c r="V216" i="1"/>
  <c r="V96" i="1"/>
  <c r="V118" i="1"/>
  <c r="V95" i="1"/>
  <c r="V231" i="1"/>
  <c r="V127" i="1"/>
  <c r="V215" i="1"/>
  <c r="V223" i="1"/>
  <c r="V97" i="1"/>
  <c r="V120" i="1"/>
  <c r="V117" i="1"/>
  <c r="V94" i="1"/>
  <c r="V230" i="1"/>
  <c r="V214" i="1"/>
  <c r="V126" i="1"/>
  <c r="V222" i="1"/>
  <c r="V80" i="1"/>
  <c r="V103" i="1"/>
  <c r="V172" i="1"/>
  <c r="V184" i="1"/>
  <c r="V198" i="1"/>
  <c r="V187" i="1"/>
  <c r="V68" i="1"/>
  <c r="V188" i="1"/>
  <c r="V202" i="1"/>
  <c r="V59" i="1"/>
  <c r="V70" i="1"/>
  <c r="V148" i="1"/>
  <c r="V163" i="1"/>
  <c r="V178" i="1"/>
  <c r="V189" i="1"/>
  <c r="V203" i="1"/>
  <c r="V229" i="1"/>
  <c r="V64" i="1"/>
  <c r="V77" i="1"/>
  <c r="V176" i="1"/>
  <c r="V60" i="1"/>
  <c r="V71" i="1"/>
  <c r="V150" i="1"/>
  <c r="V167" i="1"/>
  <c r="V179" i="1"/>
  <c r="V192" i="1"/>
  <c r="V204" i="1"/>
  <c r="V66" i="1"/>
  <c r="V67" i="1"/>
  <c r="V62" i="1"/>
  <c r="V151" i="1"/>
  <c r="V193" i="1"/>
  <c r="V207" i="1"/>
  <c r="V63" i="1"/>
  <c r="L4" i="1"/>
  <c r="X4" i="1" s="1"/>
  <c r="AI4" i="1" s="1"/>
  <c r="AT4" i="1" s="1"/>
  <c r="BE4" i="1" s="1"/>
  <c r="BP4" i="1" s="1"/>
  <c r="CA4" i="1" s="1"/>
  <c r="CL4" i="1" s="1"/>
  <c r="CW4" i="1" s="1"/>
  <c r="DH4" i="1" s="1"/>
  <c r="DS4" i="1" s="1"/>
  <c r="ED4" i="1" s="1"/>
  <c r="EO4" i="1" s="1"/>
  <c r="EZ4" i="1" s="1"/>
  <c r="FK4" i="1" s="1"/>
  <c r="FS4" i="1" s="1"/>
  <c r="V124" i="1" l="1"/>
  <c r="V115" i="1"/>
  <c r="V92" i="1"/>
  <c r="V111" i="1"/>
  <c r="V88" i="1"/>
  <c r="V86" i="1"/>
  <c r="V109" i="1"/>
  <c r="V108" i="1"/>
  <c r="V85" i="1"/>
  <c r="V113" i="1"/>
  <c r="V90" i="1"/>
  <c r="V104" i="1"/>
  <c r="V81" i="1"/>
  <c r="V116" i="1"/>
  <c r="V93" i="1"/>
  <c r="V125" i="1"/>
  <c r="V107" i="1"/>
  <c r="V84" i="1"/>
  <c r="V89" i="1"/>
  <c r="V112" i="1"/>
  <c r="V105" i="1"/>
  <c r="V82" i="1"/>
  <c r="FR53" i="1"/>
  <c r="FQ53" i="1"/>
  <c r="FP53" i="1"/>
  <c r="FR52" i="1"/>
  <c r="FQ52" i="1"/>
  <c r="FP52" i="1"/>
  <c r="FR51" i="1"/>
  <c r="FQ51" i="1"/>
  <c r="FP51" i="1"/>
  <c r="FR50" i="1"/>
  <c r="FQ50" i="1"/>
  <c r="FP50" i="1"/>
  <c r="FR49" i="1"/>
  <c r="FQ49" i="1"/>
  <c r="FP49" i="1"/>
  <c r="FR48" i="1"/>
  <c r="FQ48" i="1"/>
  <c r="FP48" i="1"/>
  <c r="FR46" i="1"/>
  <c r="FQ46" i="1"/>
  <c r="FP46" i="1"/>
  <c r="FR45" i="1"/>
  <c r="FQ45" i="1"/>
  <c r="FP45" i="1"/>
  <c r="FR44" i="1"/>
  <c r="FQ44" i="1"/>
  <c r="FP44" i="1"/>
  <c r="FR42" i="1"/>
  <c r="FQ42" i="1"/>
  <c r="FP42" i="1"/>
  <c r="FR41" i="1"/>
  <c r="FQ41" i="1"/>
  <c r="FP41" i="1"/>
  <c r="FR40" i="1"/>
  <c r="FQ40" i="1"/>
  <c r="FP40" i="1"/>
  <c r="FR38" i="1"/>
  <c r="FQ38" i="1"/>
  <c r="FP38" i="1"/>
  <c r="FR37" i="1"/>
  <c r="FQ37" i="1"/>
  <c r="FP37" i="1"/>
  <c r="FR36" i="1"/>
  <c r="FQ36" i="1"/>
  <c r="FP36" i="1"/>
  <c r="FR71" i="1" l="1"/>
  <c r="FR125" i="1" s="1"/>
  <c r="FQ71" i="1"/>
  <c r="FQ125" i="1" s="1"/>
  <c r="FP71" i="1"/>
  <c r="FP125" i="1" s="1"/>
  <c r="FR70" i="1"/>
  <c r="FR124" i="1" s="1"/>
  <c r="FQ70" i="1"/>
  <c r="FQ124" i="1" s="1"/>
  <c r="FP70" i="1"/>
  <c r="FP124" i="1" s="1"/>
  <c r="FR1" i="1" l="1"/>
  <c r="FG1" i="1"/>
  <c r="EV1" i="1"/>
  <c r="FR55" i="1"/>
  <c r="FR100" i="1" s="1"/>
  <c r="FQ55" i="1"/>
  <c r="FP55" i="1"/>
  <c r="FP100" i="1" s="1"/>
  <c r="FO55" i="1"/>
  <c r="FN55" i="1"/>
  <c r="FN77" i="1" s="1"/>
  <c r="FM55" i="1"/>
  <c r="FL55" i="1"/>
  <c r="FL100" i="1" s="1"/>
  <c r="FR75" i="1"/>
  <c r="FQ75" i="1"/>
  <c r="FP75" i="1"/>
  <c r="FP120" i="1" s="1"/>
  <c r="FO53" i="1"/>
  <c r="FO75" i="1" s="1"/>
  <c r="FN53" i="1"/>
  <c r="FN75" i="1" s="1"/>
  <c r="FM53" i="1"/>
  <c r="FM75" i="1" s="1"/>
  <c r="FL53" i="1"/>
  <c r="FL75" i="1" s="1"/>
  <c r="FR74" i="1"/>
  <c r="FR232" i="1" s="1"/>
  <c r="FQ74" i="1"/>
  <c r="FP74" i="1"/>
  <c r="FO52" i="1"/>
  <c r="FO74" i="1" s="1"/>
  <c r="FN52" i="1"/>
  <c r="FN74" i="1" s="1"/>
  <c r="FM52" i="1"/>
  <c r="FM74" i="1" s="1"/>
  <c r="FL52" i="1"/>
  <c r="FL74" i="1" s="1"/>
  <c r="FR73" i="1"/>
  <c r="FQ73" i="1"/>
  <c r="FP73" i="1"/>
  <c r="FO51" i="1"/>
  <c r="FO73" i="1" s="1"/>
  <c r="FN51" i="1"/>
  <c r="FN73" i="1" s="1"/>
  <c r="FM51" i="1"/>
  <c r="FM73" i="1" s="1"/>
  <c r="FL51" i="1"/>
  <c r="FL73" i="1" s="1"/>
  <c r="FL231" i="1" s="1"/>
  <c r="FR72" i="1"/>
  <c r="FQ72" i="1"/>
  <c r="FP72" i="1"/>
  <c r="FO50" i="1"/>
  <c r="FO72" i="1" s="1"/>
  <c r="FN50" i="1"/>
  <c r="FN72" i="1" s="1"/>
  <c r="FN214" i="1" s="1"/>
  <c r="FM50" i="1"/>
  <c r="FM72" i="1" s="1"/>
  <c r="FL50" i="1"/>
  <c r="FL72" i="1" s="1"/>
  <c r="FR229" i="1"/>
  <c r="FP229" i="1"/>
  <c r="FO49" i="1"/>
  <c r="FO71" i="1" s="1"/>
  <c r="FO125" i="1" s="1"/>
  <c r="FN49" i="1"/>
  <c r="FM49" i="1"/>
  <c r="FM71" i="1" s="1"/>
  <c r="FM125" i="1" s="1"/>
  <c r="FL49" i="1"/>
  <c r="FR228" i="1"/>
  <c r="FP212" i="1"/>
  <c r="FO48" i="1"/>
  <c r="FO70" i="1" s="1"/>
  <c r="FO124" i="1" s="1"/>
  <c r="FN48" i="1"/>
  <c r="FM48" i="1"/>
  <c r="FM70" i="1" s="1"/>
  <c r="FM124" i="1" s="1"/>
  <c r="FL48" i="1"/>
  <c r="FR209" i="1"/>
  <c r="FQ68" i="1"/>
  <c r="FP204" i="1"/>
  <c r="FO46" i="1"/>
  <c r="FN46" i="1"/>
  <c r="FN199" i="1" s="1"/>
  <c r="FM46" i="1"/>
  <c r="FL46" i="1"/>
  <c r="FL194" i="1" s="1"/>
  <c r="FR203" i="1"/>
  <c r="FP198" i="1"/>
  <c r="FO45" i="1"/>
  <c r="FO67" i="1" s="1"/>
  <c r="FN45" i="1"/>
  <c r="FN193" i="1" s="1"/>
  <c r="FM45" i="1"/>
  <c r="FL45" i="1"/>
  <c r="FL208" i="1" s="1"/>
  <c r="FR197" i="1"/>
  <c r="FP192" i="1"/>
  <c r="FO44" i="1"/>
  <c r="FN44" i="1"/>
  <c r="FN207" i="1" s="1"/>
  <c r="FM44" i="1"/>
  <c r="FL44" i="1"/>
  <c r="FL202" i="1" s="1"/>
  <c r="FR172" i="1"/>
  <c r="FP64" i="1"/>
  <c r="FO42" i="1"/>
  <c r="FO64" i="1" s="1"/>
  <c r="FN42" i="1"/>
  <c r="FN180" i="1" s="1"/>
  <c r="FM42" i="1"/>
  <c r="FL42" i="1"/>
  <c r="FL176" i="1" s="1"/>
  <c r="FR163" i="1"/>
  <c r="FP179" i="1"/>
  <c r="FO41" i="1"/>
  <c r="FN41" i="1"/>
  <c r="FN175" i="1" s="1"/>
  <c r="FM41" i="1"/>
  <c r="FL41" i="1"/>
  <c r="FL171" i="1" s="1"/>
  <c r="FR178" i="1"/>
  <c r="FP174" i="1"/>
  <c r="FO40" i="1"/>
  <c r="FN40" i="1"/>
  <c r="FN170" i="1" s="1"/>
  <c r="FM40" i="1"/>
  <c r="FL40" i="1"/>
  <c r="FL178" i="1" s="1"/>
  <c r="FR148" i="1"/>
  <c r="FP60" i="1"/>
  <c r="FO38" i="1"/>
  <c r="FN38" i="1"/>
  <c r="FN156" i="1" s="1"/>
  <c r="FM38" i="1"/>
  <c r="FL38" i="1"/>
  <c r="FL152" i="1" s="1"/>
  <c r="FR139" i="1"/>
  <c r="FP155" i="1"/>
  <c r="FO37" i="1"/>
  <c r="FN37" i="1"/>
  <c r="FN151" i="1" s="1"/>
  <c r="FM37" i="1"/>
  <c r="FL37" i="1"/>
  <c r="FL147" i="1" s="1"/>
  <c r="FR154" i="1"/>
  <c r="FP150" i="1"/>
  <c r="FO36" i="1"/>
  <c r="FN36" i="1"/>
  <c r="FN146" i="1" s="1"/>
  <c r="FM36" i="1"/>
  <c r="FL36" i="1"/>
  <c r="FL58" i="1" s="1"/>
  <c r="FL80" i="1" s="1"/>
  <c r="FJ55" i="1"/>
  <c r="FJ100" i="1" s="1"/>
  <c r="FI55" i="1"/>
  <c r="FH55" i="1"/>
  <c r="FG55" i="1"/>
  <c r="FG100" i="1" s="1"/>
  <c r="FF55" i="1"/>
  <c r="FF100" i="1" s="1"/>
  <c r="FE55" i="1"/>
  <c r="FD55" i="1"/>
  <c r="FC55" i="1"/>
  <c r="FC100" i="1" s="1"/>
  <c r="FB55" i="1"/>
  <c r="FB100" i="1" s="1"/>
  <c r="FA55" i="1"/>
  <c r="FJ53" i="1"/>
  <c r="FJ75" i="1" s="1"/>
  <c r="FI53" i="1"/>
  <c r="FI75" i="1" s="1"/>
  <c r="FH53" i="1"/>
  <c r="FH75" i="1" s="1"/>
  <c r="FH120" i="1" s="1"/>
  <c r="FG53" i="1"/>
  <c r="FG75" i="1" s="1"/>
  <c r="FF53" i="1"/>
  <c r="FF75" i="1" s="1"/>
  <c r="FE53" i="1"/>
  <c r="FE75" i="1" s="1"/>
  <c r="FD53" i="1"/>
  <c r="FD75" i="1" s="1"/>
  <c r="FC53" i="1"/>
  <c r="FC75" i="1" s="1"/>
  <c r="FB53" i="1"/>
  <c r="FB75" i="1" s="1"/>
  <c r="FA53" i="1"/>
  <c r="FA75" i="1" s="1"/>
  <c r="FJ52" i="1"/>
  <c r="FJ74" i="1" s="1"/>
  <c r="FI52" i="1"/>
  <c r="FI74" i="1" s="1"/>
  <c r="FH52" i="1"/>
  <c r="FH74" i="1" s="1"/>
  <c r="FH216" i="1" s="1"/>
  <c r="FG52" i="1"/>
  <c r="FG74" i="1" s="1"/>
  <c r="FF52" i="1"/>
  <c r="FF74" i="1" s="1"/>
  <c r="FE52" i="1"/>
  <c r="FE74" i="1" s="1"/>
  <c r="FE216" i="1" s="1"/>
  <c r="FD52" i="1"/>
  <c r="FD74" i="1" s="1"/>
  <c r="FD232" i="1" s="1"/>
  <c r="FC52" i="1"/>
  <c r="FC74" i="1" s="1"/>
  <c r="FB52" i="1"/>
  <c r="FB74" i="1" s="1"/>
  <c r="FA52" i="1"/>
  <c r="FA74" i="1" s="1"/>
  <c r="FA232" i="1" s="1"/>
  <c r="FJ51" i="1"/>
  <c r="FJ73" i="1" s="1"/>
  <c r="FJ231" i="1" s="1"/>
  <c r="FI51" i="1"/>
  <c r="FI73" i="1" s="1"/>
  <c r="FH51" i="1"/>
  <c r="FH73" i="1" s="1"/>
  <c r="FG51" i="1"/>
  <c r="FG73" i="1" s="1"/>
  <c r="FG215" i="1" s="1"/>
  <c r="FF51" i="1"/>
  <c r="FF73" i="1" s="1"/>
  <c r="FF231" i="1" s="1"/>
  <c r="FE51" i="1"/>
  <c r="FE73" i="1" s="1"/>
  <c r="FD51" i="1"/>
  <c r="FD73" i="1" s="1"/>
  <c r="FC51" i="1"/>
  <c r="FC73" i="1" s="1"/>
  <c r="FC231" i="1" s="1"/>
  <c r="FB51" i="1"/>
  <c r="FB73" i="1" s="1"/>
  <c r="FB231" i="1" s="1"/>
  <c r="FA51" i="1"/>
  <c r="FA73" i="1" s="1"/>
  <c r="FJ50" i="1"/>
  <c r="FJ72" i="1" s="1"/>
  <c r="FI50" i="1"/>
  <c r="FI72" i="1" s="1"/>
  <c r="FI214" i="1" s="1"/>
  <c r="FH50" i="1"/>
  <c r="FH72" i="1" s="1"/>
  <c r="FH230" i="1" s="1"/>
  <c r="FG50" i="1"/>
  <c r="FG72" i="1" s="1"/>
  <c r="FF50" i="1"/>
  <c r="FF72" i="1" s="1"/>
  <c r="FE50" i="1"/>
  <c r="FE72" i="1" s="1"/>
  <c r="FE230" i="1" s="1"/>
  <c r="FD50" i="1"/>
  <c r="FD72" i="1" s="1"/>
  <c r="FD230" i="1" s="1"/>
  <c r="FC50" i="1"/>
  <c r="FC72" i="1" s="1"/>
  <c r="FB50" i="1"/>
  <c r="FB72" i="1" s="1"/>
  <c r="FA50" i="1"/>
  <c r="FA72" i="1" s="1"/>
  <c r="FA214" i="1" s="1"/>
  <c r="FJ49" i="1"/>
  <c r="FI49" i="1"/>
  <c r="FI71" i="1" s="1"/>
  <c r="FI125" i="1" s="1"/>
  <c r="FH49" i="1"/>
  <c r="FG49" i="1"/>
  <c r="FF49" i="1"/>
  <c r="FE49" i="1"/>
  <c r="FE71" i="1" s="1"/>
  <c r="FE125" i="1" s="1"/>
  <c r="FD49" i="1"/>
  <c r="FC49" i="1"/>
  <c r="FB49" i="1"/>
  <c r="FA49" i="1"/>
  <c r="FA71" i="1" s="1"/>
  <c r="FA125" i="1" s="1"/>
  <c r="FJ48" i="1"/>
  <c r="FI48" i="1"/>
  <c r="FH48" i="1"/>
  <c r="FG48" i="1"/>
  <c r="FG70" i="1" s="1"/>
  <c r="FG124" i="1" s="1"/>
  <c r="FF48" i="1"/>
  <c r="FE48" i="1"/>
  <c r="FD48" i="1"/>
  <c r="FC48" i="1"/>
  <c r="FC70" i="1" s="1"/>
  <c r="FC124" i="1" s="1"/>
  <c r="FB48" i="1"/>
  <c r="FA48" i="1"/>
  <c r="FJ46" i="1"/>
  <c r="FJ209" i="1" s="1"/>
  <c r="FI46" i="1"/>
  <c r="FH46" i="1"/>
  <c r="FH204" i="1" s="1"/>
  <c r="FG46" i="1"/>
  <c r="FG209" i="1" s="1"/>
  <c r="FF46" i="1"/>
  <c r="FF209" i="1" s="1"/>
  <c r="FE46" i="1"/>
  <c r="FD46" i="1"/>
  <c r="FD194" i="1" s="1"/>
  <c r="FC46" i="1"/>
  <c r="FC199" i="1" s="1"/>
  <c r="FB46" i="1"/>
  <c r="FB209" i="1" s="1"/>
  <c r="FA46" i="1"/>
  <c r="FJ45" i="1"/>
  <c r="FJ203" i="1" s="1"/>
  <c r="FI45" i="1"/>
  <c r="FI208" i="1" s="1"/>
  <c r="FH45" i="1"/>
  <c r="FH208" i="1" s="1"/>
  <c r="FG45" i="1"/>
  <c r="FF45" i="1"/>
  <c r="FF193" i="1" s="1"/>
  <c r="FE45" i="1"/>
  <c r="FE198" i="1" s="1"/>
  <c r="FD45" i="1"/>
  <c r="FD208" i="1" s="1"/>
  <c r="FC45" i="1"/>
  <c r="FB45" i="1"/>
  <c r="FB203" i="1" s="1"/>
  <c r="FA45" i="1"/>
  <c r="FA208" i="1" s="1"/>
  <c r="FJ44" i="1"/>
  <c r="FJ207" i="1" s="1"/>
  <c r="FI44" i="1"/>
  <c r="FH44" i="1"/>
  <c r="FH192" i="1" s="1"/>
  <c r="FG44" i="1"/>
  <c r="FG197" i="1" s="1"/>
  <c r="FF44" i="1"/>
  <c r="FF207" i="1" s="1"/>
  <c r="FE44" i="1"/>
  <c r="FD44" i="1"/>
  <c r="FD202" i="1" s="1"/>
  <c r="FC44" i="1"/>
  <c r="FC207" i="1" s="1"/>
  <c r="FB44" i="1"/>
  <c r="FB207" i="1" s="1"/>
  <c r="FA44" i="1"/>
  <c r="FJ42" i="1"/>
  <c r="FJ176" i="1" s="1"/>
  <c r="FI42" i="1"/>
  <c r="FI176" i="1" s="1"/>
  <c r="FH42" i="1"/>
  <c r="FH176" i="1" s="1"/>
  <c r="FG42" i="1"/>
  <c r="FG176" i="1" s="1"/>
  <c r="FF42" i="1"/>
  <c r="FF176" i="1" s="1"/>
  <c r="FE42" i="1"/>
  <c r="FD42" i="1"/>
  <c r="FD176" i="1" s="1"/>
  <c r="FC42" i="1"/>
  <c r="FC176" i="1" s="1"/>
  <c r="FB42" i="1"/>
  <c r="FB176" i="1" s="1"/>
  <c r="FA42" i="1"/>
  <c r="FA176" i="1" s="1"/>
  <c r="FJ41" i="1"/>
  <c r="FJ163" i="1" s="1"/>
  <c r="FI41" i="1"/>
  <c r="FH41" i="1"/>
  <c r="FH179" i="1" s="1"/>
  <c r="FG41" i="1"/>
  <c r="FG163" i="1" s="1"/>
  <c r="FF41" i="1"/>
  <c r="FF175" i="1" s="1"/>
  <c r="FE41" i="1"/>
  <c r="FD41" i="1"/>
  <c r="FD171" i="1" s="1"/>
  <c r="FC41" i="1"/>
  <c r="FC175" i="1" s="1"/>
  <c r="FB41" i="1"/>
  <c r="FB163" i="1" s="1"/>
  <c r="FA41" i="1"/>
  <c r="FJ40" i="1"/>
  <c r="FJ174" i="1" s="1"/>
  <c r="FI40" i="1"/>
  <c r="FH40" i="1"/>
  <c r="FH174" i="1" s="1"/>
  <c r="FG40" i="1"/>
  <c r="FG174" i="1" s="1"/>
  <c r="FF40" i="1"/>
  <c r="FF174" i="1" s="1"/>
  <c r="FE40" i="1"/>
  <c r="FE174" i="1" s="1"/>
  <c r="FD40" i="1"/>
  <c r="FD174" i="1" s="1"/>
  <c r="FC40" i="1"/>
  <c r="FC174" i="1" s="1"/>
  <c r="FB40" i="1"/>
  <c r="FB174" i="1" s="1"/>
  <c r="FA40" i="1"/>
  <c r="FJ38" i="1"/>
  <c r="FJ152" i="1" s="1"/>
  <c r="FI38" i="1"/>
  <c r="FH38" i="1"/>
  <c r="FG38" i="1"/>
  <c r="FG152" i="1" s="1"/>
  <c r="FF38" i="1"/>
  <c r="FF152" i="1" s="1"/>
  <c r="FE38" i="1"/>
  <c r="FD38" i="1"/>
  <c r="FD152" i="1" s="1"/>
  <c r="FC38" i="1"/>
  <c r="FC152" i="1" s="1"/>
  <c r="FB38" i="1"/>
  <c r="FB152" i="1" s="1"/>
  <c r="FA38" i="1"/>
  <c r="FJ37" i="1"/>
  <c r="FJ139" i="1" s="1"/>
  <c r="FI37" i="1"/>
  <c r="FI147" i="1" s="1"/>
  <c r="FH37" i="1"/>
  <c r="FH155" i="1" s="1"/>
  <c r="FG37" i="1"/>
  <c r="FF37" i="1"/>
  <c r="FF151" i="1" s="1"/>
  <c r="FE37" i="1"/>
  <c r="FE155" i="1" s="1"/>
  <c r="FD37" i="1"/>
  <c r="FD155" i="1" s="1"/>
  <c r="FC37" i="1"/>
  <c r="FB37" i="1"/>
  <c r="FB139" i="1" s="1"/>
  <c r="FA37" i="1"/>
  <c r="FA147" i="1" s="1"/>
  <c r="FJ36" i="1"/>
  <c r="FJ150" i="1" s="1"/>
  <c r="FI36" i="1"/>
  <c r="FH36" i="1"/>
  <c r="FH150" i="1" s="1"/>
  <c r="FG36" i="1"/>
  <c r="FG150" i="1" s="1"/>
  <c r="FF36" i="1"/>
  <c r="FF150" i="1" s="1"/>
  <c r="FE36" i="1"/>
  <c r="FD36" i="1"/>
  <c r="FC36" i="1"/>
  <c r="FC150" i="1" s="1"/>
  <c r="FB36" i="1"/>
  <c r="FB150" i="1" s="1"/>
  <c r="FA36" i="1"/>
  <c r="EY55" i="1"/>
  <c r="EY100" i="1" s="1"/>
  <c r="EX55" i="1"/>
  <c r="EX100" i="1" s="1"/>
  <c r="EW55" i="1"/>
  <c r="EW100" i="1" s="1"/>
  <c r="EV55" i="1"/>
  <c r="EV100" i="1" s="1"/>
  <c r="EU55" i="1"/>
  <c r="EU100" i="1" s="1"/>
  <c r="ET55" i="1"/>
  <c r="ET100" i="1" s="1"/>
  <c r="ES55" i="1"/>
  <c r="ES100" i="1" s="1"/>
  <c r="ER55" i="1"/>
  <c r="ER100" i="1" s="1"/>
  <c r="EQ55" i="1"/>
  <c r="EQ100" i="1" s="1"/>
  <c r="EY53" i="1"/>
  <c r="EY75" i="1" s="1"/>
  <c r="EX53" i="1"/>
  <c r="EX75" i="1" s="1"/>
  <c r="EW53" i="1"/>
  <c r="EW75" i="1" s="1"/>
  <c r="EV53" i="1"/>
  <c r="EV75" i="1" s="1"/>
  <c r="EU53" i="1"/>
  <c r="EU75" i="1" s="1"/>
  <c r="ET53" i="1"/>
  <c r="ET75" i="1" s="1"/>
  <c r="ES53" i="1"/>
  <c r="ES75" i="1" s="1"/>
  <c r="ER53" i="1"/>
  <c r="ER75" i="1" s="1"/>
  <c r="EQ53" i="1"/>
  <c r="EQ75" i="1" s="1"/>
  <c r="EY52" i="1"/>
  <c r="EY74" i="1" s="1"/>
  <c r="EX52" i="1"/>
  <c r="EX74" i="1" s="1"/>
  <c r="EW52" i="1"/>
  <c r="EW74" i="1" s="1"/>
  <c r="EV52" i="1"/>
  <c r="EV74" i="1" s="1"/>
  <c r="EU52" i="1"/>
  <c r="EU74" i="1" s="1"/>
  <c r="ET52" i="1"/>
  <c r="ET74" i="1" s="1"/>
  <c r="ES52" i="1"/>
  <c r="ES74" i="1" s="1"/>
  <c r="ER52" i="1"/>
  <c r="ER74" i="1" s="1"/>
  <c r="EQ52" i="1"/>
  <c r="EQ74" i="1" s="1"/>
  <c r="EY51" i="1"/>
  <c r="EY73" i="1" s="1"/>
  <c r="EX51" i="1"/>
  <c r="EX73" i="1" s="1"/>
  <c r="EW51" i="1"/>
  <c r="EW73" i="1" s="1"/>
  <c r="EV51" i="1"/>
  <c r="EV73" i="1" s="1"/>
  <c r="EU51" i="1"/>
  <c r="EU73" i="1" s="1"/>
  <c r="ET51" i="1"/>
  <c r="ET73" i="1" s="1"/>
  <c r="ES51" i="1"/>
  <c r="ES73" i="1" s="1"/>
  <c r="ER51" i="1"/>
  <c r="ER73" i="1" s="1"/>
  <c r="EQ51" i="1"/>
  <c r="EQ73" i="1" s="1"/>
  <c r="EY50" i="1"/>
  <c r="EY72" i="1" s="1"/>
  <c r="EX50" i="1"/>
  <c r="EX72" i="1" s="1"/>
  <c r="EW50" i="1"/>
  <c r="EW72" i="1" s="1"/>
  <c r="EV50" i="1"/>
  <c r="EV72" i="1" s="1"/>
  <c r="EU50" i="1"/>
  <c r="EU72" i="1" s="1"/>
  <c r="ET50" i="1"/>
  <c r="ET72" i="1" s="1"/>
  <c r="ES50" i="1"/>
  <c r="ES72" i="1" s="1"/>
  <c r="ER50" i="1"/>
  <c r="ER72" i="1" s="1"/>
  <c r="EQ50" i="1"/>
  <c r="EQ72" i="1" s="1"/>
  <c r="EY49" i="1"/>
  <c r="EX49" i="1"/>
  <c r="EW49" i="1"/>
  <c r="EV49" i="1"/>
  <c r="EU49" i="1"/>
  <c r="ET49" i="1"/>
  <c r="ES49" i="1"/>
  <c r="ER49" i="1"/>
  <c r="EQ49" i="1"/>
  <c r="EY48" i="1"/>
  <c r="EX48" i="1"/>
  <c r="EW48" i="1"/>
  <c r="EV48" i="1"/>
  <c r="EU48" i="1"/>
  <c r="ET48" i="1"/>
  <c r="ES48" i="1"/>
  <c r="ER48" i="1"/>
  <c r="EQ48" i="1"/>
  <c r="EY46" i="1"/>
  <c r="EY209" i="1" s="1"/>
  <c r="EX46" i="1"/>
  <c r="EX204" i="1" s="1"/>
  <c r="EW46" i="1"/>
  <c r="EW199" i="1" s="1"/>
  <c r="EV46" i="1"/>
  <c r="EV194" i="1" s="1"/>
  <c r="EU46" i="1"/>
  <c r="EU209" i="1" s="1"/>
  <c r="ET46" i="1"/>
  <c r="ET204" i="1" s="1"/>
  <c r="ES46" i="1"/>
  <c r="ES199" i="1" s="1"/>
  <c r="ER46" i="1"/>
  <c r="ER194" i="1" s="1"/>
  <c r="EQ46" i="1"/>
  <c r="EQ209" i="1" s="1"/>
  <c r="EY45" i="1"/>
  <c r="EY203" i="1" s="1"/>
  <c r="EX45" i="1"/>
  <c r="EX198" i="1" s="1"/>
  <c r="EW45" i="1"/>
  <c r="EW193" i="1" s="1"/>
  <c r="EV45" i="1"/>
  <c r="EV208" i="1" s="1"/>
  <c r="EU45" i="1"/>
  <c r="EU203" i="1" s="1"/>
  <c r="ET45" i="1"/>
  <c r="ET198" i="1" s="1"/>
  <c r="ES45" i="1"/>
  <c r="ES193" i="1" s="1"/>
  <c r="ER45" i="1"/>
  <c r="ER208" i="1" s="1"/>
  <c r="EQ45" i="1"/>
  <c r="EQ203" i="1" s="1"/>
  <c r="EY44" i="1"/>
  <c r="EY197" i="1" s="1"/>
  <c r="EX44" i="1"/>
  <c r="EX192" i="1" s="1"/>
  <c r="EW44" i="1"/>
  <c r="EW207" i="1" s="1"/>
  <c r="EV44" i="1"/>
  <c r="EV202" i="1" s="1"/>
  <c r="EU44" i="1"/>
  <c r="EU197" i="1" s="1"/>
  <c r="ET44" i="1"/>
  <c r="ET192" i="1" s="1"/>
  <c r="ES44" i="1"/>
  <c r="ES207" i="1" s="1"/>
  <c r="ER44" i="1"/>
  <c r="ER202" i="1" s="1"/>
  <c r="EQ44" i="1"/>
  <c r="EQ197" i="1" s="1"/>
  <c r="EY42" i="1"/>
  <c r="EY172" i="1" s="1"/>
  <c r="EX42" i="1"/>
  <c r="EX180" i="1" s="1"/>
  <c r="EW42" i="1"/>
  <c r="EW180" i="1" s="1"/>
  <c r="EV42" i="1"/>
  <c r="EV176" i="1" s="1"/>
  <c r="EU42" i="1"/>
  <c r="EU172" i="1" s="1"/>
  <c r="ET42" i="1"/>
  <c r="ET180" i="1" s="1"/>
  <c r="ES42" i="1"/>
  <c r="ES180" i="1" s="1"/>
  <c r="ER42" i="1"/>
  <c r="ER176" i="1" s="1"/>
  <c r="EQ42" i="1"/>
  <c r="EQ172" i="1" s="1"/>
  <c r="EY41" i="1"/>
  <c r="EY163" i="1" s="1"/>
  <c r="EX41" i="1"/>
  <c r="EX179" i="1" s="1"/>
  <c r="EW41" i="1"/>
  <c r="EW175" i="1" s="1"/>
  <c r="EV41" i="1"/>
  <c r="EV171" i="1" s="1"/>
  <c r="EU41" i="1"/>
  <c r="EU163" i="1" s="1"/>
  <c r="ET41" i="1"/>
  <c r="ET179" i="1" s="1"/>
  <c r="ES41" i="1"/>
  <c r="ES175" i="1" s="1"/>
  <c r="ER41" i="1"/>
  <c r="ER171" i="1" s="1"/>
  <c r="EQ41" i="1"/>
  <c r="EQ163" i="1" s="1"/>
  <c r="EY40" i="1"/>
  <c r="EY178" i="1" s="1"/>
  <c r="EX40" i="1"/>
  <c r="EX174" i="1" s="1"/>
  <c r="EW40" i="1"/>
  <c r="EW170" i="1" s="1"/>
  <c r="EV40" i="1"/>
  <c r="EV178" i="1" s="1"/>
  <c r="EU40" i="1"/>
  <c r="EU178" i="1" s="1"/>
  <c r="ET40" i="1"/>
  <c r="ET174" i="1" s="1"/>
  <c r="ES40" i="1"/>
  <c r="ES170" i="1" s="1"/>
  <c r="ER40" i="1"/>
  <c r="ER178" i="1" s="1"/>
  <c r="EQ40" i="1"/>
  <c r="EQ178" i="1" s="1"/>
  <c r="EY38" i="1"/>
  <c r="EY148" i="1" s="1"/>
  <c r="EX38" i="1"/>
  <c r="EX156" i="1" s="1"/>
  <c r="EW38" i="1"/>
  <c r="EW156" i="1" s="1"/>
  <c r="EV38" i="1"/>
  <c r="EV152" i="1" s="1"/>
  <c r="EU38" i="1"/>
  <c r="EU148" i="1" s="1"/>
  <c r="ET38" i="1"/>
  <c r="ET156" i="1" s="1"/>
  <c r="ES38" i="1"/>
  <c r="ES156" i="1" s="1"/>
  <c r="ER38" i="1"/>
  <c r="ER152" i="1" s="1"/>
  <c r="EQ38" i="1"/>
  <c r="EQ148" i="1" s="1"/>
  <c r="EY37" i="1"/>
  <c r="EY139" i="1" s="1"/>
  <c r="EX37" i="1"/>
  <c r="EX155" i="1" s="1"/>
  <c r="EW37" i="1"/>
  <c r="EW151" i="1" s="1"/>
  <c r="EV37" i="1"/>
  <c r="EV147" i="1" s="1"/>
  <c r="EU37" i="1"/>
  <c r="EU139" i="1" s="1"/>
  <c r="ET37" i="1"/>
  <c r="ET155" i="1" s="1"/>
  <c r="ES37" i="1"/>
  <c r="ES151" i="1" s="1"/>
  <c r="ER37" i="1"/>
  <c r="ER147" i="1" s="1"/>
  <c r="EQ37" i="1"/>
  <c r="EQ139" i="1" s="1"/>
  <c r="EY36" i="1"/>
  <c r="EY154" i="1" s="1"/>
  <c r="EX36" i="1"/>
  <c r="EX150" i="1" s="1"/>
  <c r="EW36" i="1"/>
  <c r="EW146" i="1" s="1"/>
  <c r="EV36" i="1"/>
  <c r="EV154" i="1" s="1"/>
  <c r="EU36" i="1"/>
  <c r="EU154" i="1" s="1"/>
  <c r="ET36" i="1"/>
  <c r="ET150" i="1" s="1"/>
  <c r="ES36" i="1"/>
  <c r="ES146" i="1" s="1"/>
  <c r="ER36" i="1"/>
  <c r="ER154" i="1" s="1"/>
  <c r="EQ36" i="1"/>
  <c r="EQ154" i="1" s="1"/>
  <c r="EN37" i="1"/>
  <c r="EN139" i="1" s="1"/>
  <c r="EP55" i="1"/>
  <c r="EP100" i="1" s="1"/>
  <c r="EP53" i="1"/>
  <c r="EP75" i="1" s="1"/>
  <c r="EP52" i="1"/>
  <c r="EP74" i="1" s="1"/>
  <c r="EP51" i="1"/>
  <c r="EP73" i="1" s="1"/>
  <c r="EP50" i="1"/>
  <c r="EP72" i="1" s="1"/>
  <c r="EP49" i="1"/>
  <c r="EP48" i="1"/>
  <c r="EP46" i="1"/>
  <c r="EP209" i="1" s="1"/>
  <c r="EP45" i="1"/>
  <c r="EP203" i="1" s="1"/>
  <c r="EP44" i="1"/>
  <c r="EP197" i="1" s="1"/>
  <c r="EP42" i="1"/>
  <c r="EP172" i="1" s="1"/>
  <c r="EP41" i="1"/>
  <c r="EP163" i="1" s="1"/>
  <c r="EP40" i="1"/>
  <c r="EP178" i="1" s="1"/>
  <c r="EP38" i="1"/>
  <c r="EP148" i="1" s="1"/>
  <c r="EP37" i="1"/>
  <c r="EP139" i="1" s="1"/>
  <c r="EP36" i="1"/>
  <c r="EP154" i="1" s="1"/>
  <c r="EN55" i="1"/>
  <c r="EN100" i="1" s="1"/>
  <c r="EN53" i="1"/>
  <c r="EN75" i="1" s="1"/>
  <c r="EN52" i="1"/>
  <c r="EN74" i="1" s="1"/>
  <c r="EN51" i="1"/>
  <c r="EN73" i="1" s="1"/>
  <c r="EN50" i="1"/>
  <c r="EN72" i="1" s="1"/>
  <c r="EN49" i="1"/>
  <c r="EN48" i="1"/>
  <c r="EN46" i="1"/>
  <c r="EN209" i="1" s="1"/>
  <c r="EN45" i="1"/>
  <c r="EN203" i="1" s="1"/>
  <c r="EN44" i="1"/>
  <c r="EN197" i="1" s="1"/>
  <c r="EN42" i="1"/>
  <c r="EN172" i="1" s="1"/>
  <c r="EN41" i="1"/>
  <c r="EN163" i="1" s="1"/>
  <c r="EN40" i="1"/>
  <c r="EN178" i="1" s="1"/>
  <c r="EN38" i="1"/>
  <c r="EN148" i="1" s="1"/>
  <c r="EN36" i="1"/>
  <c r="EN154" i="1" s="1"/>
  <c r="DY53" i="1"/>
  <c r="DY75" i="1" s="1"/>
  <c r="Y53" i="1"/>
  <c r="Y75" i="1" s="1"/>
  <c r="Y97" i="1" s="1"/>
  <c r="B53" i="1"/>
  <c r="S44" i="1"/>
  <c r="S187" i="1" s="1"/>
  <c r="Q44" i="1"/>
  <c r="Q66" i="1" s="1"/>
  <c r="Q111" i="1" s="1"/>
  <c r="CD53" i="1"/>
  <c r="CD75" i="1" s="1"/>
  <c r="CD97" i="1" s="1"/>
  <c r="CD50" i="1"/>
  <c r="CD72" i="1" s="1"/>
  <c r="CO49" i="1"/>
  <c r="CO71" i="1" s="1"/>
  <c r="CO125" i="1" s="1"/>
  <c r="CO48" i="1"/>
  <c r="CO70" i="1" s="1"/>
  <c r="CO124" i="1" s="1"/>
  <c r="P52" i="1"/>
  <c r="P74" i="1" s="1"/>
  <c r="P232" i="1" s="1"/>
  <c r="CK49" i="1"/>
  <c r="BQ52" i="1"/>
  <c r="BQ74" i="1" s="1"/>
  <c r="BQ96" i="1" s="1"/>
  <c r="AU52" i="1"/>
  <c r="AU74" i="1" s="1"/>
  <c r="K49" i="1"/>
  <c r="CJ49" i="1"/>
  <c r="CJ48" i="1"/>
  <c r="CJ45" i="1"/>
  <c r="CJ67" i="1" s="1"/>
  <c r="CO45" i="1"/>
  <c r="CO67" i="1" s="1"/>
  <c r="EM46" i="1"/>
  <c r="EM184" i="1" s="1"/>
  <c r="EL46" i="1"/>
  <c r="EL209" i="1" s="1"/>
  <c r="EK46" i="1"/>
  <c r="EK68" i="1" s="1"/>
  <c r="EJ46" i="1"/>
  <c r="EJ199" i="1" s="1"/>
  <c r="EI46" i="1"/>
  <c r="EI68" i="1" s="1"/>
  <c r="EH46" i="1"/>
  <c r="EH199" i="1" s="1"/>
  <c r="EG46" i="1"/>
  <c r="EG189" i="1" s="1"/>
  <c r="EF46" i="1"/>
  <c r="EF184" i="1" s="1"/>
  <c r="EE46" i="1"/>
  <c r="EE209" i="1" s="1"/>
  <c r="EC46" i="1"/>
  <c r="EC209" i="1" s="1"/>
  <c r="EB46" i="1"/>
  <c r="EB209" i="1" s="1"/>
  <c r="EA46" i="1"/>
  <c r="EA184" i="1" s="1"/>
  <c r="DZ46" i="1"/>
  <c r="DZ204" i="1" s="1"/>
  <c r="DY46" i="1"/>
  <c r="DY204" i="1" s="1"/>
  <c r="DX46" i="1"/>
  <c r="DX189" i="1" s="1"/>
  <c r="DW46" i="1"/>
  <c r="DW68" i="1" s="1"/>
  <c r="DW113" i="1" s="1"/>
  <c r="DV46" i="1"/>
  <c r="DV189" i="1" s="1"/>
  <c r="DT46" i="1"/>
  <c r="DT68" i="1" s="1"/>
  <c r="DR46" i="1"/>
  <c r="DR184" i="1" s="1"/>
  <c r="DQ46" i="1"/>
  <c r="DQ209" i="1" s="1"/>
  <c r="DP46" i="1"/>
  <c r="DP68" i="1" s="1"/>
  <c r="DO46" i="1"/>
  <c r="DO194" i="1" s="1"/>
  <c r="DN46" i="1"/>
  <c r="DN209" i="1" s="1"/>
  <c r="DM46" i="1"/>
  <c r="DM209" i="1" s="1"/>
  <c r="DL46" i="1"/>
  <c r="DL68" i="1" s="1"/>
  <c r="DK46" i="1"/>
  <c r="DK209" i="1" s="1"/>
  <c r="DJ46" i="1"/>
  <c r="DJ68" i="1" s="1"/>
  <c r="DJ113" i="1" s="1"/>
  <c r="DI46" i="1"/>
  <c r="DI184" i="1" s="1"/>
  <c r="DG46" i="1"/>
  <c r="DG204" i="1" s="1"/>
  <c r="DF46" i="1"/>
  <c r="DF189" i="1" s="1"/>
  <c r="DE46" i="1"/>
  <c r="DE209" i="1" s="1"/>
  <c r="DD46" i="1"/>
  <c r="DD68" i="1" s="1"/>
  <c r="DC46" i="1"/>
  <c r="DC68" i="1" s="1"/>
  <c r="DB46" i="1"/>
  <c r="DB209" i="1" s="1"/>
  <c r="DA46" i="1"/>
  <c r="DA184" i="1" s="1"/>
  <c r="CZ46" i="1"/>
  <c r="CZ194" i="1" s="1"/>
  <c r="CY46" i="1"/>
  <c r="CY209" i="1" s="1"/>
  <c r="CX46" i="1"/>
  <c r="CX68" i="1" s="1"/>
  <c r="CV46" i="1"/>
  <c r="CV68" i="1" s="1"/>
  <c r="CU46" i="1"/>
  <c r="CU209" i="1" s="1"/>
  <c r="CT46" i="1"/>
  <c r="CT209" i="1" s="1"/>
  <c r="CS46" i="1"/>
  <c r="CS199" i="1" s="1"/>
  <c r="CR46" i="1"/>
  <c r="CR209" i="1" s="1"/>
  <c r="CQ46" i="1"/>
  <c r="CQ184" i="1" s="1"/>
  <c r="CP46" i="1"/>
  <c r="CP68" i="1" s="1"/>
  <c r="CP90" i="1" s="1"/>
  <c r="CO46" i="1"/>
  <c r="CO189" i="1" s="1"/>
  <c r="CN46" i="1"/>
  <c r="CN209" i="1" s="1"/>
  <c r="CM46" i="1"/>
  <c r="CM68" i="1" s="1"/>
  <c r="CK46" i="1"/>
  <c r="CK209" i="1" s="1"/>
  <c r="CJ46" i="1"/>
  <c r="CJ194" i="1" s="1"/>
  <c r="CI46" i="1"/>
  <c r="CI68" i="1" s="1"/>
  <c r="CH46" i="1"/>
  <c r="CH209" i="1" s="1"/>
  <c r="CG46" i="1"/>
  <c r="CG68" i="1" s="1"/>
  <c r="CF46" i="1"/>
  <c r="CF189" i="1" s="1"/>
  <c r="CE46" i="1"/>
  <c r="CE194" i="1" s="1"/>
  <c r="CD46" i="1"/>
  <c r="CD204" i="1" s="1"/>
  <c r="CC46" i="1"/>
  <c r="CC209" i="1" s="1"/>
  <c r="CB46" i="1"/>
  <c r="CB204" i="1" s="1"/>
  <c r="BZ46" i="1"/>
  <c r="BZ204" i="1" s="1"/>
  <c r="BY46" i="1"/>
  <c r="BY204" i="1" s="1"/>
  <c r="BX46" i="1"/>
  <c r="BX68" i="1" s="1"/>
  <c r="BW46" i="1"/>
  <c r="BW204" i="1" s="1"/>
  <c r="BV46" i="1"/>
  <c r="BV68" i="1" s="1"/>
  <c r="BU46" i="1"/>
  <c r="BU204" i="1" s="1"/>
  <c r="BT46" i="1"/>
  <c r="BT68" i="1" s="1"/>
  <c r="BS46" i="1"/>
  <c r="BS204" i="1" s="1"/>
  <c r="BR46" i="1"/>
  <c r="BR184" i="1" s="1"/>
  <c r="BQ46" i="1"/>
  <c r="BQ204" i="1" s="1"/>
  <c r="BO46" i="1"/>
  <c r="BO199" i="1" s="1"/>
  <c r="BN46" i="1"/>
  <c r="BN204" i="1" s="1"/>
  <c r="BM46" i="1"/>
  <c r="BM199" i="1" s="1"/>
  <c r="BL46" i="1"/>
  <c r="BL204" i="1" s="1"/>
  <c r="BK46" i="1"/>
  <c r="BK194" i="1" s="1"/>
  <c r="BJ46" i="1"/>
  <c r="BJ204" i="1" s="1"/>
  <c r="BI46" i="1"/>
  <c r="BI204" i="1" s="1"/>
  <c r="BH46" i="1"/>
  <c r="BH204" i="1" s="1"/>
  <c r="BG46" i="1"/>
  <c r="BG199" i="1" s="1"/>
  <c r="BF46" i="1"/>
  <c r="BF204" i="1" s="1"/>
  <c r="BD46" i="1"/>
  <c r="BD68" i="1" s="1"/>
  <c r="BD113" i="1" s="1"/>
  <c r="BC46" i="1"/>
  <c r="BC204" i="1" s="1"/>
  <c r="BB46" i="1"/>
  <c r="BB68" i="1" s="1"/>
  <c r="BA46" i="1"/>
  <c r="BA204" i="1" s="1"/>
  <c r="AZ46" i="1"/>
  <c r="AZ68" i="1" s="1"/>
  <c r="AY46" i="1"/>
  <c r="AY204" i="1" s="1"/>
  <c r="AX46" i="1"/>
  <c r="AX209" i="1" s="1"/>
  <c r="AW46" i="1"/>
  <c r="AW204" i="1" s="1"/>
  <c r="AV46" i="1"/>
  <c r="AV184" i="1" s="1"/>
  <c r="AU46" i="1"/>
  <c r="AU204" i="1" s="1"/>
  <c r="AS46" i="1"/>
  <c r="AS68" i="1" s="1"/>
  <c r="AR46" i="1"/>
  <c r="AR204" i="1" s="1"/>
  <c r="AQ46" i="1"/>
  <c r="AQ204" i="1" s="1"/>
  <c r="AP46" i="1"/>
  <c r="AP204" i="1" s="1"/>
  <c r="AO46" i="1"/>
  <c r="AO68" i="1" s="1"/>
  <c r="AN46" i="1"/>
  <c r="AN204" i="1" s="1"/>
  <c r="AM46" i="1"/>
  <c r="AM68" i="1" s="1"/>
  <c r="AL46" i="1"/>
  <c r="AL204" i="1" s="1"/>
  <c r="AK46" i="1"/>
  <c r="AK68" i="1" s="1"/>
  <c r="AJ46" i="1"/>
  <c r="AJ204" i="1" s="1"/>
  <c r="AH46" i="1"/>
  <c r="AH209" i="1" s="1"/>
  <c r="AG46" i="1"/>
  <c r="AG204" i="1" s="1"/>
  <c r="AF46" i="1"/>
  <c r="AF68" i="1" s="1"/>
  <c r="AF90" i="1" s="1"/>
  <c r="AE46" i="1"/>
  <c r="AE204" i="1" s="1"/>
  <c r="AD46" i="1"/>
  <c r="AD209" i="1" s="1"/>
  <c r="AC46" i="1"/>
  <c r="AC204" i="1" s="1"/>
  <c r="AB46" i="1"/>
  <c r="AB209" i="1" s="1"/>
  <c r="AA46" i="1"/>
  <c r="AA204" i="1" s="1"/>
  <c r="Z46" i="1"/>
  <c r="Z189" i="1" s="1"/>
  <c r="Y46" i="1"/>
  <c r="Y204" i="1" s="1"/>
  <c r="W46" i="1"/>
  <c r="W184" i="1" s="1"/>
  <c r="U46" i="1"/>
  <c r="U204" i="1" s="1"/>
  <c r="T46" i="1"/>
  <c r="T68" i="1" s="1"/>
  <c r="S46" i="1"/>
  <c r="S204" i="1" s="1"/>
  <c r="R46" i="1"/>
  <c r="R209" i="1" s="1"/>
  <c r="Q46" i="1"/>
  <c r="Q204" i="1" s="1"/>
  <c r="P46" i="1"/>
  <c r="P209" i="1" s="1"/>
  <c r="O46" i="1"/>
  <c r="O204" i="1" s="1"/>
  <c r="N46" i="1"/>
  <c r="N184" i="1" s="1"/>
  <c r="M46" i="1"/>
  <c r="M204" i="1" s="1"/>
  <c r="K46" i="1"/>
  <c r="K68" i="1" s="1"/>
  <c r="J46" i="1"/>
  <c r="J204" i="1" s="1"/>
  <c r="I46" i="1"/>
  <c r="I184" i="1" s="1"/>
  <c r="H46" i="1"/>
  <c r="H204" i="1" s="1"/>
  <c r="G46" i="1"/>
  <c r="G199" i="1" s="1"/>
  <c r="F46" i="1"/>
  <c r="F204" i="1" s="1"/>
  <c r="E46" i="1"/>
  <c r="E184" i="1" s="1"/>
  <c r="D46" i="1"/>
  <c r="D204" i="1" s="1"/>
  <c r="C46" i="1"/>
  <c r="C209" i="1" s="1"/>
  <c r="B46" i="1"/>
  <c r="B204" i="1" s="1"/>
  <c r="DU46" i="1"/>
  <c r="DU68" i="1" s="1"/>
  <c r="EM38" i="1"/>
  <c r="EM148" i="1" s="1"/>
  <c r="EL38" i="1"/>
  <c r="EL60" i="1" s="1"/>
  <c r="EK38" i="1"/>
  <c r="EK60" i="1" s="1"/>
  <c r="EJ38" i="1"/>
  <c r="EJ60" i="1" s="1"/>
  <c r="EI38" i="1"/>
  <c r="EI152" i="1" s="1"/>
  <c r="EH38" i="1"/>
  <c r="EH60" i="1" s="1"/>
  <c r="EG38" i="1"/>
  <c r="EG152" i="1" s="1"/>
  <c r="EF38" i="1"/>
  <c r="EF60" i="1" s="1"/>
  <c r="EE38" i="1"/>
  <c r="EE60" i="1" s="1"/>
  <c r="EC38" i="1"/>
  <c r="EC152" i="1" s="1"/>
  <c r="EB38" i="1"/>
  <c r="EB156" i="1" s="1"/>
  <c r="EA38" i="1"/>
  <c r="EA60" i="1" s="1"/>
  <c r="EA82" i="1" s="1"/>
  <c r="DZ38" i="1"/>
  <c r="DZ152" i="1" s="1"/>
  <c r="DX38" i="1"/>
  <c r="DX156" i="1" s="1"/>
  <c r="DW38" i="1"/>
  <c r="DW152" i="1" s="1"/>
  <c r="DV38" i="1"/>
  <c r="DV156" i="1" s="1"/>
  <c r="DU38" i="1"/>
  <c r="DU60" i="1" s="1"/>
  <c r="DT38" i="1"/>
  <c r="DT156" i="1" s="1"/>
  <c r="DR38" i="1"/>
  <c r="DR152" i="1" s="1"/>
  <c r="DQ38" i="1"/>
  <c r="DQ148" i="1" s="1"/>
  <c r="DP38" i="1"/>
  <c r="DP152" i="1" s="1"/>
  <c r="DO38" i="1"/>
  <c r="DO156" i="1" s="1"/>
  <c r="DN38" i="1"/>
  <c r="DN152" i="1" s="1"/>
  <c r="DM38" i="1"/>
  <c r="DM60" i="1" s="1"/>
  <c r="DM105" i="1" s="1"/>
  <c r="DL38" i="1"/>
  <c r="DL156" i="1" s="1"/>
  <c r="DK38" i="1"/>
  <c r="DK148" i="1" s="1"/>
  <c r="DJ38" i="1"/>
  <c r="DJ148" i="1" s="1"/>
  <c r="DI38" i="1"/>
  <c r="DI60" i="1" s="1"/>
  <c r="DI105" i="1" s="1"/>
  <c r="DG38" i="1"/>
  <c r="DG152" i="1" s="1"/>
  <c r="DF38" i="1"/>
  <c r="DF152" i="1" s="1"/>
  <c r="DE38" i="1"/>
  <c r="DE148" i="1" s="1"/>
  <c r="DD38" i="1"/>
  <c r="DD152" i="1" s="1"/>
  <c r="DC38" i="1"/>
  <c r="DC156" i="1" s="1"/>
  <c r="DB38" i="1"/>
  <c r="DB148" i="1" s="1"/>
  <c r="DA38" i="1"/>
  <c r="DA60" i="1" s="1"/>
  <c r="DA82" i="1" s="1"/>
  <c r="CZ38" i="1"/>
  <c r="CZ60" i="1" s="1"/>
  <c r="CY38" i="1"/>
  <c r="CY156" i="1" s="1"/>
  <c r="CX38" i="1"/>
  <c r="CX60" i="1" s="1"/>
  <c r="CV38" i="1"/>
  <c r="CV152" i="1" s="1"/>
  <c r="CU38" i="1"/>
  <c r="CU156" i="1" s="1"/>
  <c r="CT38" i="1"/>
  <c r="CT152" i="1" s="1"/>
  <c r="CS38" i="1"/>
  <c r="CS152" i="1" s="1"/>
  <c r="CR38" i="1"/>
  <c r="CR148" i="1" s="1"/>
  <c r="CQ38" i="1"/>
  <c r="CQ152" i="1" s="1"/>
  <c r="CP38" i="1"/>
  <c r="CP156" i="1" s="1"/>
  <c r="CO38" i="1"/>
  <c r="CO156" i="1" s="1"/>
  <c r="CN38" i="1"/>
  <c r="CN156" i="1" s="1"/>
  <c r="CM38" i="1"/>
  <c r="CM152" i="1" s="1"/>
  <c r="CK38" i="1"/>
  <c r="CK148" i="1" s="1"/>
  <c r="CJ38" i="1"/>
  <c r="CJ156" i="1" s="1"/>
  <c r="CI38" i="1"/>
  <c r="CI156" i="1" s="1"/>
  <c r="CH38" i="1"/>
  <c r="CH148" i="1" s="1"/>
  <c r="CG38" i="1"/>
  <c r="CG60" i="1" s="1"/>
  <c r="CF38" i="1"/>
  <c r="CF152" i="1" s="1"/>
  <c r="CE38" i="1"/>
  <c r="CE148" i="1" s="1"/>
  <c r="CD38" i="1"/>
  <c r="CD60" i="1" s="1"/>
  <c r="CD82" i="1" s="1"/>
  <c r="CC38" i="1"/>
  <c r="CC152" i="1" s="1"/>
  <c r="CB38" i="1"/>
  <c r="CB152" i="1" s="1"/>
  <c r="BZ38" i="1"/>
  <c r="BZ148" i="1" s="1"/>
  <c r="BY38" i="1"/>
  <c r="BY148" i="1" s="1"/>
  <c r="BX38" i="1"/>
  <c r="BX60" i="1" s="1"/>
  <c r="BW38" i="1"/>
  <c r="BW148" i="1" s="1"/>
  <c r="BV38" i="1"/>
  <c r="BV148" i="1" s="1"/>
  <c r="BU38" i="1"/>
  <c r="BU60" i="1" s="1"/>
  <c r="BU82" i="1" s="1"/>
  <c r="BT38" i="1"/>
  <c r="BT152" i="1" s="1"/>
  <c r="BS38" i="1"/>
  <c r="BS148" i="1" s="1"/>
  <c r="BR38" i="1"/>
  <c r="BR152" i="1" s="1"/>
  <c r="BQ38" i="1"/>
  <c r="BQ148" i="1" s="1"/>
  <c r="BO38" i="1"/>
  <c r="BO156" i="1" s="1"/>
  <c r="BN38" i="1"/>
  <c r="BN60" i="1" s="1"/>
  <c r="BM38" i="1"/>
  <c r="BM148" i="1" s="1"/>
  <c r="BL38" i="1"/>
  <c r="BL152" i="1" s="1"/>
  <c r="BK38" i="1"/>
  <c r="BK148" i="1" s="1"/>
  <c r="BJ38" i="1"/>
  <c r="BJ152" i="1" s="1"/>
  <c r="BI38" i="1"/>
  <c r="BI148" i="1" s="1"/>
  <c r="BH38" i="1"/>
  <c r="BH152" i="1" s="1"/>
  <c r="BG38" i="1"/>
  <c r="BG60" i="1" s="1"/>
  <c r="BF38" i="1"/>
  <c r="BF152" i="1" s="1"/>
  <c r="BD38" i="1"/>
  <c r="BD60" i="1" s="1"/>
  <c r="BC38" i="1"/>
  <c r="BC152" i="1" s="1"/>
  <c r="BB38" i="1"/>
  <c r="BB156" i="1" s="1"/>
  <c r="BA38" i="1"/>
  <c r="BA152" i="1" s="1"/>
  <c r="AZ38" i="1"/>
  <c r="AZ152" i="1" s="1"/>
  <c r="AY38" i="1"/>
  <c r="AY152" i="1" s="1"/>
  <c r="AX38" i="1"/>
  <c r="AX156" i="1" s="1"/>
  <c r="AW38" i="1"/>
  <c r="AW152" i="1" s="1"/>
  <c r="AV38" i="1"/>
  <c r="AV60" i="1" s="1"/>
  <c r="AU38" i="1"/>
  <c r="AU152" i="1" s="1"/>
  <c r="AS38" i="1"/>
  <c r="AS60" i="1" s="1"/>
  <c r="AS105" i="1" s="1"/>
  <c r="AR38" i="1"/>
  <c r="AR152" i="1" s="1"/>
  <c r="AQ38" i="1"/>
  <c r="AQ148" i="1" s="1"/>
  <c r="AP38" i="1"/>
  <c r="AP152" i="1" s="1"/>
  <c r="AO38" i="1"/>
  <c r="AO60" i="1" s="1"/>
  <c r="AO82" i="1" s="1"/>
  <c r="AN38" i="1"/>
  <c r="AN152" i="1" s="1"/>
  <c r="AM38" i="1"/>
  <c r="AM148" i="1" s="1"/>
  <c r="AL38" i="1"/>
  <c r="AL152" i="1" s="1"/>
  <c r="AK38" i="1"/>
  <c r="AK60" i="1" s="1"/>
  <c r="AJ38" i="1"/>
  <c r="AJ152" i="1" s="1"/>
  <c r="AH38" i="1"/>
  <c r="AH152" i="1" s="1"/>
  <c r="AG38" i="1"/>
  <c r="AG152" i="1" s="1"/>
  <c r="AF38" i="1"/>
  <c r="AF60" i="1" s="1"/>
  <c r="AF82" i="1" s="1"/>
  <c r="AE38" i="1"/>
  <c r="AE152" i="1" s="1"/>
  <c r="AD38" i="1"/>
  <c r="AD60" i="1" s="1"/>
  <c r="AD82" i="1" s="1"/>
  <c r="AC38" i="1"/>
  <c r="AC152" i="1" s="1"/>
  <c r="AB38" i="1"/>
  <c r="AB156" i="1" s="1"/>
  <c r="AA38" i="1"/>
  <c r="AA152" i="1" s="1"/>
  <c r="Z38" i="1"/>
  <c r="Z156" i="1" s="1"/>
  <c r="Y38" i="1"/>
  <c r="Y152" i="1" s="1"/>
  <c r="W38" i="1"/>
  <c r="W148" i="1" s="1"/>
  <c r="U38" i="1"/>
  <c r="U152" i="1" s="1"/>
  <c r="T38" i="1"/>
  <c r="T148" i="1" s="1"/>
  <c r="S38" i="1"/>
  <c r="S152" i="1" s="1"/>
  <c r="R38" i="1"/>
  <c r="R148" i="1" s="1"/>
  <c r="Q38" i="1"/>
  <c r="Q152" i="1" s="1"/>
  <c r="P38" i="1"/>
  <c r="P156" i="1" s="1"/>
  <c r="O38" i="1"/>
  <c r="O152" i="1" s="1"/>
  <c r="N38" i="1"/>
  <c r="N60" i="1" s="1"/>
  <c r="M38" i="1"/>
  <c r="M152" i="1" s="1"/>
  <c r="K38" i="1"/>
  <c r="K152" i="1" s="1"/>
  <c r="J38" i="1"/>
  <c r="J152" i="1" s="1"/>
  <c r="I38" i="1"/>
  <c r="I156" i="1" s="1"/>
  <c r="H38" i="1"/>
  <c r="H152" i="1" s="1"/>
  <c r="G38" i="1"/>
  <c r="G148" i="1" s="1"/>
  <c r="F38" i="1"/>
  <c r="F152" i="1" s="1"/>
  <c r="E38" i="1"/>
  <c r="E60" i="1" s="1"/>
  <c r="D38" i="1"/>
  <c r="D152" i="1" s="1"/>
  <c r="C38" i="1"/>
  <c r="C152" i="1" s="1"/>
  <c r="B38" i="1"/>
  <c r="B156" i="1" s="1"/>
  <c r="DY38" i="1"/>
  <c r="DY152" i="1" s="1"/>
  <c r="M53" i="1"/>
  <c r="M75" i="1" s="1"/>
  <c r="N53" i="1"/>
  <c r="N75" i="1" s="1"/>
  <c r="O53" i="1"/>
  <c r="O75" i="1" s="1"/>
  <c r="P75" i="1"/>
  <c r="Q53" i="1"/>
  <c r="Q75" i="1" s="1"/>
  <c r="R53" i="1"/>
  <c r="R75" i="1" s="1"/>
  <c r="S53" i="1"/>
  <c r="S75" i="1" s="1"/>
  <c r="T53" i="1"/>
  <c r="T75" i="1" s="1"/>
  <c r="U53" i="1"/>
  <c r="U75" i="1" s="1"/>
  <c r="W53" i="1"/>
  <c r="W75" i="1" s="1"/>
  <c r="B75" i="1"/>
  <c r="B120" i="1" s="1"/>
  <c r="C53" i="1"/>
  <c r="C75" i="1" s="1"/>
  <c r="D53" i="1"/>
  <c r="D75" i="1" s="1"/>
  <c r="E53" i="1"/>
  <c r="E75" i="1" s="1"/>
  <c r="F53" i="1"/>
  <c r="F75" i="1" s="1"/>
  <c r="G53" i="1"/>
  <c r="G75" i="1" s="1"/>
  <c r="H53" i="1"/>
  <c r="H75" i="1" s="1"/>
  <c r="I53" i="1"/>
  <c r="I75" i="1" s="1"/>
  <c r="J53" i="1"/>
  <c r="J75" i="1" s="1"/>
  <c r="K53" i="1"/>
  <c r="K75" i="1" s="1"/>
  <c r="Z53" i="1"/>
  <c r="Z75" i="1" s="1"/>
  <c r="AA53" i="1"/>
  <c r="AA75" i="1" s="1"/>
  <c r="AB53" i="1"/>
  <c r="AB75" i="1" s="1"/>
  <c r="AC53" i="1"/>
  <c r="AC75" i="1" s="1"/>
  <c r="AD53" i="1"/>
  <c r="AD75" i="1" s="1"/>
  <c r="AE53" i="1"/>
  <c r="AE75" i="1" s="1"/>
  <c r="AF53" i="1"/>
  <c r="AF75" i="1" s="1"/>
  <c r="AG53" i="1"/>
  <c r="AG75" i="1" s="1"/>
  <c r="AH53" i="1"/>
  <c r="AH75" i="1" s="1"/>
  <c r="AJ53" i="1"/>
  <c r="AJ75" i="1" s="1"/>
  <c r="AK53" i="1"/>
  <c r="AK75" i="1" s="1"/>
  <c r="AL53" i="1"/>
  <c r="AL75" i="1" s="1"/>
  <c r="AM53" i="1"/>
  <c r="AM75" i="1" s="1"/>
  <c r="AN53" i="1"/>
  <c r="AN75" i="1" s="1"/>
  <c r="AO53" i="1"/>
  <c r="AO75" i="1" s="1"/>
  <c r="AP53" i="1"/>
  <c r="AP75" i="1" s="1"/>
  <c r="AQ53" i="1"/>
  <c r="AQ75" i="1" s="1"/>
  <c r="AR53" i="1"/>
  <c r="AR75" i="1" s="1"/>
  <c r="AS53" i="1"/>
  <c r="AS75" i="1" s="1"/>
  <c r="AU53" i="1"/>
  <c r="AU75" i="1" s="1"/>
  <c r="AV53" i="1"/>
  <c r="AV75" i="1" s="1"/>
  <c r="AW53" i="1"/>
  <c r="AW75" i="1" s="1"/>
  <c r="AX53" i="1"/>
  <c r="AX75" i="1" s="1"/>
  <c r="AY53" i="1"/>
  <c r="AY75" i="1" s="1"/>
  <c r="AZ53" i="1"/>
  <c r="AZ75" i="1" s="1"/>
  <c r="BA53" i="1"/>
  <c r="BA75" i="1" s="1"/>
  <c r="BB53" i="1"/>
  <c r="BB75" i="1" s="1"/>
  <c r="BB97" i="1" s="1"/>
  <c r="BC53" i="1"/>
  <c r="BC75" i="1" s="1"/>
  <c r="BC120" i="1" s="1"/>
  <c r="BD53" i="1"/>
  <c r="BD75" i="1" s="1"/>
  <c r="BD97" i="1" s="1"/>
  <c r="BF53" i="1"/>
  <c r="BF75" i="1" s="1"/>
  <c r="BF120" i="1" s="1"/>
  <c r="BG53" i="1"/>
  <c r="BG75" i="1" s="1"/>
  <c r="BG120" i="1" s="1"/>
  <c r="BH53" i="1"/>
  <c r="BH75" i="1" s="1"/>
  <c r="BI53" i="1"/>
  <c r="BI75" i="1" s="1"/>
  <c r="BJ53" i="1"/>
  <c r="BJ75" i="1" s="1"/>
  <c r="BJ120" i="1" s="1"/>
  <c r="BK53" i="1"/>
  <c r="BK75" i="1" s="1"/>
  <c r="BK97" i="1" s="1"/>
  <c r="BL53" i="1"/>
  <c r="BL75" i="1" s="1"/>
  <c r="BL120" i="1" s="1"/>
  <c r="BM53" i="1"/>
  <c r="BM75" i="1" s="1"/>
  <c r="BN53" i="1"/>
  <c r="BN75" i="1" s="1"/>
  <c r="BO53" i="1"/>
  <c r="BO75" i="1" s="1"/>
  <c r="BO120" i="1" s="1"/>
  <c r="BQ53" i="1"/>
  <c r="BQ75" i="1" s="1"/>
  <c r="BQ120" i="1" s="1"/>
  <c r="BR53" i="1"/>
  <c r="BR75" i="1" s="1"/>
  <c r="BR97" i="1" s="1"/>
  <c r="BS53" i="1"/>
  <c r="BS75" i="1" s="1"/>
  <c r="BT53" i="1"/>
  <c r="BT75" i="1" s="1"/>
  <c r="BU53" i="1"/>
  <c r="BU75" i="1" s="1"/>
  <c r="BV53" i="1"/>
  <c r="BV75" i="1" s="1"/>
  <c r="BV97" i="1" s="1"/>
  <c r="BW53" i="1"/>
  <c r="BW75" i="1" s="1"/>
  <c r="BW120" i="1" s="1"/>
  <c r="BX53" i="1"/>
  <c r="BX75" i="1" s="1"/>
  <c r="BY53" i="1"/>
  <c r="BY75" i="1" s="1"/>
  <c r="BZ53" i="1"/>
  <c r="BZ75" i="1" s="1"/>
  <c r="BZ120" i="1" s="1"/>
  <c r="CB53" i="1"/>
  <c r="CB75" i="1" s="1"/>
  <c r="CB120" i="1" s="1"/>
  <c r="CC53" i="1"/>
  <c r="CC75" i="1" s="1"/>
  <c r="CC120" i="1" s="1"/>
  <c r="CE53" i="1"/>
  <c r="CE75" i="1" s="1"/>
  <c r="CE120" i="1" s="1"/>
  <c r="CF53" i="1"/>
  <c r="CF75" i="1" s="1"/>
  <c r="CF120" i="1" s="1"/>
  <c r="CG53" i="1"/>
  <c r="CG75" i="1" s="1"/>
  <c r="CH53" i="1"/>
  <c r="CH75" i="1" s="1"/>
  <c r="CI53" i="1"/>
  <c r="CI75" i="1" s="1"/>
  <c r="CJ53" i="1"/>
  <c r="CJ75" i="1" s="1"/>
  <c r="CJ120" i="1" s="1"/>
  <c r="CK53" i="1"/>
  <c r="CK75" i="1" s="1"/>
  <c r="CK120" i="1" s="1"/>
  <c r="CM53" i="1"/>
  <c r="CM75" i="1" s="1"/>
  <c r="CM120" i="1" s="1"/>
  <c r="CN53" i="1"/>
  <c r="CN75" i="1" s="1"/>
  <c r="CN97" i="1" s="1"/>
  <c r="CO53" i="1"/>
  <c r="CO75" i="1" s="1"/>
  <c r="CO120" i="1" s="1"/>
  <c r="CP53" i="1"/>
  <c r="CP75" i="1" s="1"/>
  <c r="CP120" i="1" s="1"/>
  <c r="CQ53" i="1"/>
  <c r="CQ75" i="1" s="1"/>
  <c r="CQ97" i="1" s="1"/>
  <c r="CR53" i="1"/>
  <c r="CR75" i="1" s="1"/>
  <c r="CR97" i="1" s="1"/>
  <c r="CS53" i="1"/>
  <c r="CS75" i="1" s="1"/>
  <c r="CS120" i="1" s="1"/>
  <c r="CT53" i="1"/>
  <c r="CT75" i="1" s="1"/>
  <c r="CT97" i="1" s="1"/>
  <c r="CU53" i="1"/>
  <c r="CU75" i="1" s="1"/>
  <c r="CU120" i="1" s="1"/>
  <c r="CV53" i="1"/>
  <c r="CV75" i="1" s="1"/>
  <c r="CV97" i="1" s="1"/>
  <c r="CX53" i="1"/>
  <c r="CX75" i="1" s="1"/>
  <c r="CX97" i="1" s="1"/>
  <c r="CY53" i="1"/>
  <c r="CY75" i="1" s="1"/>
  <c r="CY120" i="1" s="1"/>
  <c r="CZ53" i="1"/>
  <c r="CZ75" i="1" s="1"/>
  <c r="CZ97" i="1" s="1"/>
  <c r="DA53" i="1"/>
  <c r="DA75" i="1" s="1"/>
  <c r="DA120" i="1" s="1"/>
  <c r="DB53" i="1"/>
  <c r="DB75" i="1" s="1"/>
  <c r="DB120" i="1" s="1"/>
  <c r="DC53" i="1"/>
  <c r="DC75" i="1" s="1"/>
  <c r="DC97" i="1" s="1"/>
  <c r="DD53" i="1"/>
  <c r="DD75" i="1" s="1"/>
  <c r="DD97" i="1" s="1"/>
  <c r="DE53" i="1"/>
  <c r="DE75" i="1" s="1"/>
  <c r="DE120" i="1" s="1"/>
  <c r="DF53" i="1"/>
  <c r="DF75" i="1" s="1"/>
  <c r="DF97" i="1" s="1"/>
  <c r="DG53" i="1"/>
  <c r="DG75" i="1" s="1"/>
  <c r="DG97" i="1" s="1"/>
  <c r="DI53" i="1"/>
  <c r="DI75" i="1" s="1"/>
  <c r="DI120" i="1" s="1"/>
  <c r="DJ53" i="1"/>
  <c r="DJ75" i="1" s="1"/>
  <c r="DJ97" i="1" s="1"/>
  <c r="DK53" i="1"/>
  <c r="DK75" i="1" s="1"/>
  <c r="DK97" i="1" s="1"/>
  <c r="DL53" i="1"/>
  <c r="DL75" i="1" s="1"/>
  <c r="DL120" i="1" s="1"/>
  <c r="DM53" i="1"/>
  <c r="DM75" i="1" s="1"/>
  <c r="DM120" i="1" s="1"/>
  <c r="DN53" i="1"/>
  <c r="DN75" i="1" s="1"/>
  <c r="DN120" i="1" s="1"/>
  <c r="DO53" i="1"/>
  <c r="DO75" i="1" s="1"/>
  <c r="DO97" i="1" s="1"/>
  <c r="DP53" i="1"/>
  <c r="DP75" i="1" s="1"/>
  <c r="DP97" i="1" s="1"/>
  <c r="DQ53" i="1"/>
  <c r="DQ75" i="1" s="1"/>
  <c r="DQ97" i="1" s="1"/>
  <c r="DR53" i="1"/>
  <c r="DR75" i="1" s="1"/>
  <c r="DT53" i="1"/>
  <c r="DT75" i="1" s="1"/>
  <c r="DU53" i="1"/>
  <c r="DU75" i="1" s="1"/>
  <c r="DV53" i="1"/>
  <c r="DV75" i="1" s="1"/>
  <c r="DW53" i="1"/>
  <c r="DW75" i="1" s="1"/>
  <c r="DX53" i="1"/>
  <c r="DX75" i="1" s="1"/>
  <c r="DZ53" i="1"/>
  <c r="DZ75" i="1" s="1"/>
  <c r="EA53" i="1"/>
  <c r="EA75" i="1" s="1"/>
  <c r="EB53" i="1"/>
  <c r="EB75" i="1" s="1"/>
  <c r="EC53" i="1"/>
  <c r="EC75" i="1" s="1"/>
  <c r="EE53" i="1"/>
  <c r="EE75" i="1" s="1"/>
  <c r="EF53" i="1"/>
  <c r="EF75" i="1" s="1"/>
  <c r="EG53" i="1"/>
  <c r="EG75" i="1" s="1"/>
  <c r="EH53" i="1"/>
  <c r="EH75" i="1" s="1"/>
  <c r="EI53" i="1"/>
  <c r="EI75" i="1" s="1"/>
  <c r="EJ53" i="1"/>
  <c r="EJ75" i="1" s="1"/>
  <c r="EK53" i="1"/>
  <c r="EK75" i="1" s="1"/>
  <c r="EL53" i="1"/>
  <c r="EL75" i="1" s="1"/>
  <c r="EM53" i="1"/>
  <c r="EM75" i="1" s="1"/>
  <c r="FU217" i="1"/>
  <c r="GH132" i="1" s="1"/>
  <c r="FU225" i="1"/>
  <c r="GG132" i="1" s="1"/>
  <c r="FU233" i="1"/>
  <c r="GF132" i="1" s="1"/>
  <c r="GD133" i="1"/>
  <c r="GC132" i="1"/>
  <c r="CR52" i="1"/>
  <c r="CR74" i="1" s="1"/>
  <c r="CR232" i="1" s="1"/>
  <c r="BS52" i="1"/>
  <c r="BS74" i="1" s="1"/>
  <c r="BS96" i="1" s="1"/>
  <c r="M52" i="1"/>
  <c r="M74" i="1" s="1"/>
  <c r="N52" i="1"/>
  <c r="N74" i="1" s="1"/>
  <c r="O52" i="1"/>
  <c r="O74" i="1" s="1"/>
  <c r="Q52" i="1"/>
  <c r="Q74" i="1" s="1"/>
  <c r="R52" i="1"/>
  <c r="R74" i="1" s="1"/>
  <c r="S52" i="1"/>
  <c r="S74" i="1" s="1"/>
  <c r="T52" i="1"/>
  <c r="T74" i="1" s="1"/>
  <c r="U52" i="1"/>
  <c r="U74" i="1" s="1"/>
  <c r="W52" i="1"/>
  <c r="W74" i="1" s="1"/>
  <c r="B52" i="1"/>
  <c r="B74" i="1" s="1"/>
  <c r="C52" i="1"/>
  <c r="C74" i="1" s="1"/>
  <c r="D52" i="1"/>
  <c r="D74" i="1" s="1"/>
  <c r="E52" i="1"/>
  <c r="E74" i="1" s="1"/>
  <c r="F52" i="1"/>
  <c r="F74" i="1" s="1"/>
  <c r="G52" i="1"/>
  <c r="G74" i="1" s="1"/>
  <c r="H52" i="1"/>
  <c r="H74" i="1" s="1"/>
  <c r="I52" i="1"/>
  <c r="I74" i="1" s="1"/>
  <c r="J52" i="1"/>
  <c r="J74" i="1" s="1"/>
  <c r="K52" i="1"/>
  <c r="K74" i="1" s="1"/>
  <c r="Y52" i="1"/>
  <c r="Y74" i="1" s="1"/>
  <c r="Z52" i="1"/>
  <c r="Z74" i="1" s="1"/>
  <c r="AA52" i="1"/>
  <c r="AA74" i="1" s="1"/>
  <c r="AB52" i="1"/>
  <c r="AB74" i="1" s="1"/>
  <c r="AC52" i="1"/>
  <c r="AC74" i="1" s="1"/>
  <c r="AD52" i="1"/>
  <c r="AD74" i="1" s="1"/>
  <c r="AE52" i="1"/>
  <c r="AE74" i="1" s="1"/>
  <c r="AF52" i="1"/>
  <c r="AF74" i="1" s="1"/>
  <c r="AG52" i="1"/>
  <c r="AG74" i="1" s="1"/>
  <c r="AH52" i="1"/>
  <c r="AH74" i="1" s="1"/>
  <c r="AJ52" i="1"/>
  <c r="AJ74" i="1" s="1"/>
  <c r="AK52" i="1"/>
  <c r="AK74" i="1" s="1"/>
  <c r="AL52" i="1"/>
  <c r="AL74" i="1" s="1"/>
  <c r="AM52" i="1"/>
  <c r="AM74" i="1" s="1"/>
  <c r="AN52" i="1"/>
  <c r="AN74" i="1" s="1"/>
  <c r="AO52" i="1"/>
  <c r="AO74" i="1" s="1"/>
  <c r="AP52" i="1"/>
  <c r="AP74" i="1" s="1"/>
  <c r="AQ52" i="1"/>
  <c r="AQ74" i="1" s="1"/>
  <c r="AR52" i="1"/>
  <c r="AR74" i="1" s="1"/>
  <c r="AS52" i="1"/>
  <c r="AS74" i="1" s="1"/>
  <c r="AV52" i="1"/>
  <c r="AV74" i="1" s="1"/>
  <c r="AW52" i="1"/>
  <c r="AW74" i="1" s="1"/>
  <c r="AX52" i="1"/>
  <c r="AX74" i="1" s="1"/>
  <c r="AY52" i="1"/>
  <c r="AY74" i="1" s="1"/>
  <c r="AZ52" i="1"/>
  <c r="AZ74" i="1" s="1"/>
  <c r="BA52" i="1"/>
  <c r="BA74" i="1" s="1"/>
  <c r="BB52" i="1"/>
  <c r="BB74" i="1" s="1"/>
  <c r="BC52" i="1"/>
  <c r="BC74" i="1" s="1"/>
  <c r="BD52" i="1"/>
  <c r="BD74" i="1" s="1"/>
  <c r="BF52" i="1"/>
  <c r="BF74" i="1" s="1"/>
  <c r="BG52" i="1"/>
  <c r="BG74" i="1" s="1"/>
  <c r="BH52" i="1"/>
  <c r="BH74" i="1" s="1"/>
  <c r="BI52" i="1"/>
  <c r="BI74" i="1" s="1"/>
  <c r="BJ52" i="1"/>
  <c r="BJ74" i="1" s="1"/>
  <c r="BK52" i="1"/>
  <c r="BK74" i="1" s="1"/>
  <c r="BL52" i="1"/>
  <c r="BL74" i="1" s="1"/>
  <c r="BM52" i="1"/>
  <c r="BM74" i="1" s="1"/>
  <c r="BN52" i="1"/>
  <c r="BN74" i="1" s="1"/>
  <c r="BO52" i="1"/>
  <c r="BO74" i="1" s="1"/>
  <c r="BR52" i="1"/>
  <c r="BR74" i="1" s="1"/>
  <c r="BT52" i="1"/>
  <c r="BT74" i="1" s="1"/>
  <c r="BU52" i="1"/>
  <c r="BU74" i="1" s="1"/>
  <c r="BV52" i="1"/>
  <c r="BV74" i="1" s="1"/>
  <c r="BW52" i="1"/>
  <c r="BW74" i="1" s="1"/>
  <c r="BW216" i="1" s="1"/>
  <c r="BX52" i="1"/>
  <c r="BX74" i="1" s="1"/>
  <c r="BX128" i="1" s="1"/>
  <c r="BY52" i="1"/>
  <c r="BY74" i="1" s="1"/>
  <c r="BY128" i="1" s="1"/>
  <c r="BZ52" i="1"/>
  <c r="BZ74" i="1" s="1"/>
  <c r="BZ128" i="1" s="1"/>
  <c r="CB52" i="1"/>
  <c r="CB74" i="1" s="1"/>
  <c r="CB216" i="1" s="1"/>
  <c r="CC52" i="1"/>
  <c r="CC74" i="1" s="1"/>
  <c r="CC119" i="1" s="1"/>
  <c r="CD52" i="1"/>
  <c r="CD74" i="1" s="1"/>
  <c r="CD128" i="1" s="1"/>
  <c r="CE52" i="1"/>
  <c r="CE74" i="1" s="1"/>
  <c r="CE119" i="1" s="1"/>
  <c r="CF52" i="1"/>
  <c r="CF74" i="1" s="1"/>
  <c r="CF96" i="1" s="1"/>
  <c r="CG52" i="1"/>
  <c r="CG74" i="1" s="1"/>
  <c r="CG119" i="1" s="1"/>
  <c r="CH52" i="1"/>
  <c r="CH74" i="1" s="1"/>
  <c r="CH96" i="1" s="1"/>
  <c r="CI52" i="1"/>
  <c r="CI74" i="1" s="1"/>
  <c r="CI96" i="1" s="1"/>
  <c r="CJ52" i="1"/>
  <c r="CJ74" i="1" s="1"/>
  <c r="CJ96" i="1" s="1"/>
  <c r="CK52" i="1"/>
  <c r="CK74" i="1" s="1"/>
  <c r="CK232" i="1" s="1"/>
  <c r="CM52" i="1"/>
  <c r="CM74" i="1" s="1"/>
  <c r="CM128" i="1" s="1"/>
  <c r="CN52" i="1"/>
  <c r="CN74" i="1" s="1"/>
  <c r="CN128" i="1" s="1"/>
  <c r="CO52" i="1"/>
  <c r="CO74" i="1" s="1"/>
  <c r="CO96" i="1" s="1"/>
  <c r="CP52" i="1"/>
  <c r="CP74" i="1" s="1"/>
  <c r="CP128" i="1" s="1"/>
  <c r="CQ52" i="1"/>
  <c r="CQ74" i="1" s="1"/>
  <c r="CQ119" i="1" s="1"/>
  <c r="CS52" i="1"/>
  <c r="CS74" i="1" s="1"/>
  <c r="CS224" i="1" s="1"/>
  <c r="CT52" i="1"/>
  <c r="CT74" i="1" s="1"/>
  <c r="CT216" i="1" s="1"/>
  <c r="CU52" i="1"/>
  <c r="CU74" i="1" s="1"/>
  <c r="CU224" i="1" s="1"/>
  <c r="CV52" i="1"/>
  <c r="CV74" i="1" s="1"/>
  <c r="CX52" i="1"/>
  <c r="CX74" i="1" s="1"/>
  <c r="CX119" i="1" s="1"/>
  <c r="CY52" i="1"/>
  <c r="CY74" i="1" s="1"/>
  <c r="CZ52" i="1"/>
  <c r="CZ74" i="1" s="1"/>
  <c r="DA52" i="1"/>
  <c r="DA74" i="1" s="1"/>
  <c r="DB52" i="1"/>
  <c r="DB74" i="1" s="1"/>
  <c r="DC52" i="1"/>
  <c r="DC74" i="1" s="1"/>
  <c r="DD52" i="1"/>
  <c r="DD74" i="1" s="1"/>
  <c r="DE52" i="1"/>
  <c r="DE74" i="1" s="1"/>
  <c r="DF52" i="1"/>
  <c r="DF74" i="1" s="1"/>
  <c r="DG52" i="1"/>
  <c r="DG74" i="1" s="1"/>
  <c r="DI52" i="1"/>
  <c r="DI74" i="1" s="1"/>
  <c r="DJ52" i="1"/>
  <c r="DJ74" i="1" s="1"/>
  <c r="DK52" i="1"/>
  <c r="DK74" i="1" s="1"/>
  <c r="DL52" i="1"/>
  <c r="DL74" i="1" s="1"/>
  <c r="DM52" i="1"/>
  <c r="DM74" i="1" s="1"/>
  <c r="DN52" i="1"/>
  <c r="DN74" i="1" s="1"/>
  <c r="DO52" i="1"/>
  <c r="DO74" i="1" s="1"/>
  <c r="DO232" i="1" s="1"/>
  <c r="DP52" i="1"/>
  <c r="DP74" i="1" s="1"/>
  <c r="DP119" i="1" s="1"/>
  <c r="DQ52" i="1"/>
  <c r="DQ74" i="1" s="1"/>
  <c r="DQ232" i="1" s="1"/>
  <c r="DR52" i="1"/>
  <c r="DR74" i="1" s="1"/>
  <c r="DR119" i="1" s="1"/>
  <c r="DT52" i="1"/>
  <c r="DT74" i="1" s="1"/>
  <c r="DT96" i="1" s="1"/>
  <c r="DU52" i="1"/>
  <c r="DU74" i="1" s="1"/>
  <c r="DU232" i="1" s="1"/>
  <c r="DV52" i="1"/>
  <c r="DV74" i="1" s="1"/>
  <c r="DV96" i="1" s="1"/>
  <c r="DW52" i="1"/>
  <c r="DW74" i="1" s="1"/>
  <c r="DW119" i="1" s="1"/>
  <c r="DX52" i="1"/>
  <c r="DX74" i="1" s="1"/>
  <c r="DX216" i="1" s="1"/>
  <c r="DY52" i="1"/>
  <c r="DY74" i="1" s="1"/>
  <c r="DY224" i="1" s="1"/>
  <c r="DZ52" i="1"/>
  <c r="DZ74" i="1" s="1"/>
  <c r="EA52" i="1"/>
  <c r="EA74" i="1" s="1"/>
  <c r="EB52" i="1"/>
  <c r="EB74" i="1" s="1"/>
  <c r="EC52" i="1"/>
  <c r="EC74" i="1" s="1"/>
  <c r="EE52" i="1"/>
  <c r="EE74" i="1" s="1"/>
  <c r="EF52" i="1"/>
  <c r="EF74" i="1" s="1"/>
  <c r="EG52" i="1"/>
  <c r="EG74" i="1" s="1"/>
  <c r="EH52" i="1"/>
  <c r="EH74" i="1" s="1"/>
  <c r="EI52" i="1"/>
  <c r="EI74" i="1" s="1"/>
  <c r="EJ52" i="1"/>
  <c r="EJ74" i="1" s="1"/>
  <c r="EK52" i="1"/>
  <c r="EK74" i="1" s="1"/>
  <c r="EL52" i="1"/>
  <c r="EL74" i="1" s="1"/>
  <c r="EM52" i="1"/>
  <c r="EM74" i="1" s="1"/>
  <c r="EM216" i="1" s="1"/>
  <c r="GC129" i="1"/>
  <c r="S51" i="1"/>
  <c r="S73" i="1" s="1"/>
  <c r="M51" i="1"/>
  <c r="M73" i="1" s="1"/>
  <c r="N51" i="1"/>
  <c r="N73" i="1" s="1"/>
  <c r="O51" i="1"/>
  <c r="O73" i="1" s="1"/>
  <c r="P51" i="1"/>
  <c r="P73" i="1" s="1"/>
  <c r="Q51" i="1"/>
  <c r="Q73" i="1" s="1"/>
  <c r="R51" i="1"/>
  <c r="R73" i="1" s="1"/>
  <c r="T51" i="1"/>
  <c r="T73" i="1" s="1"/>
  <c r="U51" i="1"/>
  <c r="U73" i="1" s="1"/>
  <c r="W51" i="1"/>
  <c r="W73" i="1" s="1"/>
  <c r="B51" i="1"/>
  <c r="B73" i="1" s="1"/>
  <c r="C51" i="1"/>
  <c r="C73" i="1" s="1"/>
  <c r="D51" i="1"/>
  <c r="D73" i="1" s="1"/>
  <c r="E51" i="1"/>
  <c r="E73" i="1" s="1"/>
  <c r="F51" i="1"/>
  <c r="F73" i="1" s="1"/>
  <c r="G51" i="1"/>
  <c r="G73" i="1" s="1"/>
  <c r="H51" i="1"/>
  <c r="H73" i="1" s="1"/>
  <c r="I51" i="1"/>
  <c r="I73" i="1" s="1"/>
  <c r="J51" i="1"/>
  <c r="J73" i="1" s="1"/>
  <c r="K51" i="1"/>
  <c r="K73" i="1" s="1"/>
  <c r="Y51" i="1"/>
  <c r="Y73" i="1" s="1"/>
  <c r="Z51" i="1"/>
  <c r="Z73" i="1" s="1"/>
  <c r="AA51" i="1"/>
  <c r="AA73" i="1" s="1"/>
  <c r="AB51" i="1"/>
  <c r="AB73" i="1" s="1"/>
  <c r="AC51" i="1"/>
  <c r="AC73" i="1" s="1"/>
  <c r="AD51" i="1"/>
  <c r="AD73" i="1" s="1"/>
  <c r="AE51" i="1"/>
  <c r="AE73" i="1" s="1"/>
  <c r="AF51" i="1"/>
  <c r="AF73" i="1" s="1"/>
  <c r="AG51" i="1"/>
  <c r="AG73" i="1" s="1"/>
  <c r="AH51" i="1"/>
  <c r="AH73" i="1" s="1"/>
  <c r="AJ51" i="1"/>
  <c r="AJ73" i="1" s="1"/>
  <c r="AK51" i="1"/>
  <c r="AK73" i="1" s="1"/>
  <c r="AL51" i="1"/>
  <c r="AL73" i="1" s="1"/>
  <c r="AM51" i="1"/>
  <c r="AM73" i="1" s="1"/>
  <c r="AN51" i="1"/>
  <c r="AN73" i="1" s="1"/>
  <c r="AO51" i="1"/>
  <c r="AO73" i="1" s="1"/>
  <c r="AP51" i="1"/>
  <c r="AP73" i="1" s="1"/>
  <c r="AQ51" i="1"/>
  <c r="AQ73" i="1" s="1"/>
  <c r="AR51" i="1"/>
  <c r="AR73" i="1" s="1"/>
  <c r="AS51" i="1"/>
  <c r="AS73" i="1" s="1"/>
  <c r="AU51" i="1"/>
  <c r="AU73" i="1" s="1"/>
  <c r="AV51" i="1"/>
  <c r="AV73" i="1" s="1"/>
  <c r="AW51" i="1"/>
  <c r="AW73" i="1" s="1"/>
  <c r="AX51" i="1"/>
  <c r="AX73" i="1" s="1"/>
  <c r="AY51" i="1"/>
  <c r="AY73" i="1" s="1"/>
  <c r="AZ51" i="1"/>
  <c r="AZ73" i="1" s="1"/>
  <c r="AZ215" i="1" s="1"/>
  <c r="BA51" i="1"/>
  <c r="BA73" i="1" s="1"/>
  <c r="BA223" i="1" s="1"/>
  <c r="BB51" i="1"/>
  <c r="BB73" i="1" s="1"/>
  <c r="BB223" i="1" s="1"/>
  <c r="BC51" i="1"/>
  <c r="BC73" i="1" s="1"/>
  <c r="BC215" i="1" s="1"/>
  <c r="BD51" i="1"/>
  <c r="BD73" i="1" s="1"/>
  <c r="BD215" i="1" s="1"/>
  <c r="BF51" i="1"/>
  <c r="BF73" i="1" s="1"/>
  <c r="BF95" i="1" s="1"/>
  <c r="BG51" i="1"/>
  <c r="BG73" i="1" s="1"/>
  <c r="BG215" i="1" s="1"/>
  <c r="BH51" i="1"/>
  <c r="BH73" i="1" s="1"/>
  <c r="BH215" i="1" s="1"/>
  <c r="BI51" i="1"/>
  <c r="BI73" i="1" s="1"/>
  <c r="BI127" i="1" s="1"/>
  <c r="BJ51" i="1"/>
  <c r="BJ73" i="1" s="1"/>
  <c r="BK51" i="1"/>
  <c r="BK73" i="1" s="1"/>
  <c r="BK231" i="1" s="1"/>
  <c r="BL51" i="1"/>
  <c r="BL73" i="1" s="1"/>
  <c r="BM51" i="1"/>
  <c r="BM73" i="1" s="1"/>
  <c r="BN51" i="1"/>
  <c r="BN73" i="1" s="1"/>
  <c r="BO51" i="1"/>
  <c r="BO73" i="1" s="1"/>
  <c r="BQ51" i="1"/>
  <c r="BQ73" i="1" s="1"/>
  <c r="BR51" i="1"/>
  <c r="BR73" i="1" s="1"/>
  <c r="BS51" i="1"/>
  <c r="BS73" i="1" s="1"/>
  <c r="BT51" i="1"/>
  <c r="BT73" i="1" s="1"/>
  <c r="BU51" i="1"/>
  <c r="BU73" i="1" s="1"/>
  <c r="BV51" i="1"/>
  <c r="BV73" i="1" s="1"/>
  <c r="BW51" i="1"/>
  <c r="BW73" i="1" s="1"/>
  <c r="BX51" i="1"/>
  <c r="BX73" i="1" s="1"/>
  <c r="BY51" i="1"/>
  <c r="BY73" i="1" s="1"/>
  <c r="BY127" i="1" s="1"/>
  <c r="BZ51" i="1"/>
  <c r="BZ73" i="1" s="1"/>
  <c r="BZ223" i="1" s="1"/>
  <c r="CB51" i="1"/>
  <c r="CB73" i="1" s="1"/>
  <c r="CB95" i="1" s="1"/>
  <c r="CC51" i="1"/>
  <c r="CC73" i="1" s="1"/>
  <c r="CC231" i="1" s="1"/>
  <c r="CD51" i="1"/>
  <c r="CD73" i="1" s="1"/>
  <c r="CD223" i="1" s="1"/>
  <c r="CE51" i="1"/>
  <c r="CE73" i="1" s="1"/>
  <c r="CF51" i="1"/>
  <c r="CF73" i="1" s="1"/>
  <c r="CG51" i="1"/>
  <c r="CG73" i="1" s="1"/>
  <c r="CH51" i="1"/>
  <c r="CH73" i="1" s="1"/>
  <c r="CI51" i="1"/>
  <c r="CI73" i="1" s="1"/>
  <c r="CJ51" i="1"/>
  <c r="CJ73" i="1" s="1"/>
  <c r="CK51" i="1"/>
  <c r="CK73" i="1" s="1"/>
  <c r="CM51" i="1"/>
  <c r="CM73" i="1" s="1"/>
  <c r="CN51" i="1"/>
  <c r="CN73" i="1" s="1"/>
  <c r="CO51" i="1"/>
  <c r="CO73" i="1" s="1"/>
  <c r="CP51" i="1"/>
  <c r="CP73" i="1" s="1"/>
  <c r="CQ51" i="1"/>
  <c r="CQ73" i="1" s="1"/>
  <c r="CR51" i="1"/>
  <c r="CR73" i="1" s="1"/>
  <c r="CS51" i="1"/>
  <c r="CS73" i="1" s="1"/>
  <c r="CT51" i="1"/>
  <c r="CT73" i="1" s="1"/>
  <c r="CU51" i="1"/>
  <c r="CU73" i="1" s="1"/>
  <c r="CV51" i="1"/>
  <c r="CV73" i="1" s="1"/>
  <c r="CX51" i="1"/>
  <c r="CX73" i="1" s="1"/>
  <c r="CY51" i="1"/>
  <c r="CY73" i="1" s="1"/>
  <c r="CZ51" i="1"/>
  <c r="CZ73" i="1" s="1"/>
  <c r="DA51" i="1"/>
  <c r="DA73" i="1" s="1"/>
  <c r="DB51" i="1"/>
  <c r="DB73" i="1" s="1"/>
  <c r="DC51" i="1"/>
  <c r="DC73" i="1" s="1"/>
  <c r="DD51" i="1"/>
  <c r="DD73" i="1" s="1"/>
  <c r="DE51" i="1"/>
  <c r="DE73" i="1" s="1"/>
  <c r="DE95" i="1" s="1"/>
  <c r="DF51" i="1"/>
  <c r="DF73" i="1" s="1"/>
  <c r="DF223" i="1" s="1"/>
  <c r="DG51" i="1"/>
  <c r="DG73" i="1" s="1"/>
  <c r="DG223" i="1" s="1"/>
  <c r="DI51" i="1"/>
  <c r="DI73" i="1" s="1"/>
  <c r="DI95" i="1" s="1"/>
  <c r="DJ51" i="1"/>
  <c r="DJ73" i="1" s="1"/>
  <c r="DJ215" i="1" s="1"/>
  <c r="DK51" i="1"/>
  <c r="DK73" i="1" s="1"/>
  <c r="DK95" i="1" s="1"/>
  <c r="DL51" i="1"/>
  <c r="DL73" i="1" s="1"/>
  <c r="DL231" i="1" s="1"/>
  <c r="DM51" i="1"/>
  <c r="DM73" i="1" s="1"/>
  <c r="DN51" i="1"/>
  <c r="DN73" i="1" s="1"/>
  <c r="DO51" i="1"/>
  <c r="DO73" i="1" s="1"/>
  <c r="DP51" i="1"/>
  <c r="DP73" i="1" s="1"/>
  <c r="DQ51" i="1"/>
  <c r="DQ73" i="1" s="1"/>
  <c r="DR51" i="1"/>
  <c r="DR73" i="1" s="1"/>
  <c r="DT51" i="1"/>
  <c r="DT73" i="1" s="1"/>
  <c r="DU51" i="1"/>
  <c r="DU73" i="1" s="1"/>
  <c r="DV51" i="1"/>
  <c r="DV73" i="1" s="1"/>
  <c r="DW51" i="1"/>
  <c r="DW73" i="1" s="1"/>
  <c r="DX51" i="1"/>
  <c r="DX73" i="1" s="1"/>
  <c r="DY51" i="1"/>
  <c r="DY73" i="1" s="1"/>
  <c r="DZ51" i="1"/>
  <c r="DZ73" i="1" s="1"/>
  <c r="DZ231" i="1" s="1"/>
  <c r="EA51" i="1"/>
  <c r="EA73" i="1" s="1"/>
  <c r="EA118" i="1" s="1"/>
  <c r="EB51" i="1"/>
  <c r="EB73" i="1" s="1"/>
  <c r="EB118" i="1" s="1"/>
  <c r="EC51" i="1"/>
  <c r="EC73" i="1" s="1"/>
  <c r="EC223" i="1" s="1"/>
  <c r="EE51" i="1"/>
  <c r="EE73" i="1" s="1"/>
  <c r="EF51" i="1"/>
  <c r="EF73" i="1" s="1"/>
  <c r="EF223" i="1" s="1"/>
  <c r="EG51" i="1"/>
  <c r="EG73" i="1" s="1"/>
  <c r="EG231" i="1" s="1"/>
  <c r="EH51" i="1"/>
  <c r="EH73" i="1" s="1"/>
  <c r="EH95" i="1" s="1"/>
  <c r="EI51" i="1"/>
  <c r="EI73" i="1" s="1"/>
  <c r="EI215" i="1" s="1"/>
  <c r="EJ51" i="1"/>
  <c r="EJ73" i="1" s="1"/>
  <c r="EJ95" i="1" s="1"/>
  <c r="EK51" i="1"/>
  <c r="EK73" i="1" s="1"/>
  <c r="EK127" i="1" s="1"/>
  <c r="EL51" i="1"/>
  <c r="EL73" i="1" s="1"/>
  <c r="EL95" i="1" s="1"/>
  <c r="EM51" i="1"/>
  <c r="EM73" i="1" s="1"/>
  <c r="EM118" i="1" s="1"/>
  <c r="GC126" i="1"/>
  <c r="M50" i="1"/>
  <c r="M72" i="1" s="1"/>
  <c r="N50" i="1"/>
  <c r="N72" i="1" s="1"/>
  <c r="O50" i="1"/>
  <c r="O72" i="1" s="1"/>
  <c r="P50" i="1"/>
  <c r="P72" i="1" s="1"/>
  <c r="Q50" i="1"/>
  <c r="Q72" i="1" s="1"/>
  <c r="R50" i="1"/>
  <c r="R72" i="1" s="1"/>
  <c r="S50" i="1"/>
  <c r="S72" i="1" s="1"/>
  <c r="T50" i="1"/>
  <c r="T72" i="1" s="1"/>
  <c r="U50" i="1"/>
  <c r="U72" i="1" s="1"/>
  <c r="W50" i="1"/>
  <c r="W72" i="1" s="1"/>
  <c r="B50" i="1"/>
  <c r="B72" i="1" s="1"/>
  <c r="C50" i="1"/>
  <c r="C72" i="1" s="1"/>
  <c r="D50" i="1"/>
  <c r="D72" i="1" s="1"/>
  <c r="E50" i="1"/>
  <c r="E72" i="1" s="1"/>
  <c r="F50" i="1"/>
  <c r="F72" i="1" s="1"/>
  <c r="G50" i="1"/>
  <c r="G72" i="1" s="1"/>
  <c r="H50" i="1"/>
  <c r="H72" i="1" s="1"/>
  <c r="I50" i="1"/>
  <c r="I72" i="1" s="1"/>
  <c r="J50" i="1"/>
  <c r="J72" i="1" s="1"/>
  <c r="K50" i="1"/>
  <c r="K72" i="1" s="1"/>
  <c r="Y50" i="1"/>
  <c r="Y72" i="1" s="1"/>
  <c r="Z50" i="1"/>
  <c r="Z72" i="1" s="1"/>
  <c r="AA50" i="1"/>
  <c r="AA72" i="1" s="1"/>
  <c r="AB50" i="1"/>
  <c r="AB72" i="1" s="1"/>
  <c r="AC50" i="1"/>
  <c r="AC72" i="1" s="1"/>
  <c r="AD50" i="1"/>
  <c r="AD72" i="1" s="1"/>
  <c r="AE50" i="1"/>
  <c r="AE72" i="1" s="1"/>
  <c r="AF50" i="1"/>
  <c r="AF72" i="1" s="1"/>
  <c r="AG50" i="1"/>
  <c r="AG72" i="1" s="1"/>
  <c r="AH50" i="1"/>
  <c r="AH72" i="1" s="1"/>
  <c r="AJ50" i="1"/>
  <c r="AJ72" i="1" s="1"/>
  <c r="AK50" i="1"/>
  <c r="AK72" i="1" s="1"/>
  <c r="AL50" i="1"/>
  <c r="AL72" i="1" s="1"/>
  <c r="AM50" i="1"/>
  <c r="AM72" i="1" s="1"/>
  <c r="AN50" i="1"/>
  <c r="AN72" i="1" s="1"/>
  <c r="AO50" i="1"/>
  <c r="AO72" i="1" s="1"/>
  <c r="AP50" i="1"/>
  <c r="AP72" i="1" s="1"/>
  <c r="AQ50" i="1"/>
  <c r="AQ72" i="1" s="1"/>
  <c r="AR50" i="1"/>
  <c r="AR72" i="1" s="1"/>
  <c r="AS50" i="1"/>
  <c r="AS72" i="1" s="1"/>
  <c r="AU50" i="1"/>
  <c r="AU72" i="1" s="1"/>
  <c r="AV50" i="1"/>
  <c r="AV72" i="1" s="1"/>
  <c r="AW50" i="1"/>
  <c r="AW72" i="1" s="1"/>
  <c r="AX50" i="1"/>
  <c r="AX72" i="1" s="1"/>
  <c r="AY50" i="1"/>
  <c r="AY72" i="1" s="1"/>
  <c r="AZ50" i="1"/>
  <c r="AZ72" i="1" s="1"/>
  <c r="AZ94" i="1" s="1"/>
  <c r="BA50" i="1"/>
  <c r="BA72" i="1" s="1"/>
  <c r="BA230" i="1" s="1"/>
  <c r="BB50" i="1"/>
  <c r="BB72" i="1" s="1"/>
  <c r="BC50" i="1"/>
  <c r="BC72" i="1" s="1"/>
  <c r="BD50" i="1"/>
  <c r="BD72" i="1" s="1"/>
  <c r="BD117" i="1" s="1"/>
  <c r="BF50" i="1"/>
  <c r="BF72" i="1" s="1"/>
  <c r="BF214" i="1" s="1"/>
  <c r="BG50" i="1"/>
  <c r="BG72" i="1" s="1"/>
  <c r="BG126" i="1" s="1"/>
  <c r="BH50" i="1"/>
  <c r="BH72" i="1" s="1"/>
  <c r="BH126" i="1" s="1"/>
  <c r="BI50" i="1"/>
  <c r="BI72" i="1" s="1"/>
  <c r="BI117" i="1" s="1"/>
  <c r="BJ50" i="1"/>
  <c r="BJ72" i="1" s="1"/>
  <c r="BJ222" i="1" s="1"/>
  <c r="BK50" i="1"/>
  <c r="BK72" i="1" s="1"/>
  <c r="BL50" i="1"/>
  <c r="BL72" i="1" s="1"/>
  <c r="BM50" i="1"/>
  <c r="BM72" i="1" s="1"/>
  <c r="BN50" i="1"/>
  <c r="BN72" i="1" s="1"/>
  <c r="BO50" i="1"/>
  <c r="BO72" i="1" s="1"/>
  <c r="BQ50" i="1"/>
  <c r="BQ72" i="1" s="1"/>
  <c r="BR50" i="1"/>
  <c r="BR72" i="1" s="1"/>
  <c r="BS50" i="1"/>
  <c r="BS72" i="1" s="1"/>
  <c r="BT50" i="1"/>
  <c r="BT72" i="1" s="1"/>
  <c r="BU50" i="1"/>
  <c r="BU72" i="1" s="1"/>
  <c r="BV50" i="1"/>
  <c r="BV72" i="1" s="1"/>
  <c r="BV214" i="1" s="1"/>
  <c r="BW50" i="1"/>
  <c r="BW72" i="1" s="1"/>
  <c r="BW230" i="1" s="1"/>
  <c r="BX50" i="1"/>
  <c r="BX72" i="1" s="1"/>
  <c r="BX230" i="1" s="1"/>
  <c r="BY50" i="1"/>
  <c r="BY72" i="1" s="1"/>
  <c r="BY222" i="1" s="1"/>
  <c r="BZ50" i="1"/>
  <c r="BZ72" i="1" s="1"/>
  <c r="BZ214" i="1" s="1"/>
  <c r="CB50" i="1"/>
  <c r="CB72" i="1" s="1"/>
  <c r="CB126" i="1" s="1"/>
  <c r="CC50" i="1"/>
  <c r="CC72" i="1" s="1"/>
  <c r="CC94" i="1" s="1"/>
  <c r="CE50" i="1"/>
  <c r="CE72" i="1" s="1"/>
  <c r="CE214" i="1" s="1"/>
  <c r="CF50" i="1"/>
  <c r="CF72" i="1" s="1"/>
  <c r="CF222" i="1" s="1"/>
  <c r="CG50" i="1"/>
  <c r="CG72" i="1" s="1"/>
  <c r="CG94" i="1" s="1"/>
  <c r="CH50" i="1"/>
  <c r="CH72" i="1" s="1"/>
  <c r="CH117" i="1" s="1"/>
  <c r="CI50" i="1"/>
  <c r="CI72" i="1" s="1"/>
  <c r="CI214" i="1" s="1"/>
  <c r="CJ50" i="1"/>
  <c r="CJ72" i="1" s="1"/>
  <c r="CJ214" i="1" s="1"/>
  <c r="CK50" i="1"/>
  <c r="CK72" i="1" s="1"/>
  <c r="CK222" i="1" s="1"/>
  <c r="CM50" i="1"/>
  <c r="CM72" i="1" s="1"/>
  <c r="CM222" i="1" s="1"/>
  <c r="CN50" i="1"/>
  <c r="CN72" i="1" s="1"/>
  <c r="CN117" i="1" s="1"/>
  <c r="CO50" i="1"/>
  <c r="CO72" i="1" s="1"/>
  <c r="CO117" i="1" s="1"/>
  <c r="CP50" i="1"/>
  <c r="CP72" i="1" s="1"/>
  <c r="CP117" i="1" s="1"/>
  <c r="CQ50" i="1"/>
  <c r="CQ72" i="1" s="1"/>
  <c r="CQ126" i="1" s="1"/>
  <c r="CR50" i="1"/>
  <c r="CR72" i="1" s="1"/>
  <c r="CR117" i="1" s="1"/>
  <c r="CS50" i="1"/>
  <c r="CS72" i="1" s="1"/>
  <c r="CS222" i="1" s="1"/>
  <c r="CT50" i="1"/>
  <c r="CT72" i="1" s="1"/>
  <c r="CU50" i="1"/>
  <c r="CU72" i="1" s="1"/>
  <c r="CU94" i="1" s="1"/>
  <c r="CV50" i="1"/>
  <c r="CV72" i="1" s="1"/>
  <c r="CX50" i="1"/>
  <c r="CX72" i="1" s="1"/>
  <c r="CY50" i="1"/>
  <c r="CY72" i="1" s="1"/>
  <c r="CZ50" i="1"/>
  <c r="CZ72" i="1" s="1"/>
  <c r="DA50" i="1"/>
  <c r="DA72" i="1" s="1"/>
  <c r="DB50" i="1"/>
  <c r="DB72" i="1" s="1"/>
  <c r="DC50" i="1"/>
  <c r="DC72" i="1" s="1"/>
  <c r="DD50" i="1"/>
  <c r="DD72" i="1" s="1"/>
  <c r="DE50" i="1"/>
  <c r="DE72" i="1" s="1"/>
  <c r="DF50" i="1"/>
  <c r="DF72" i="1" s="1"/>
  <c r="DG50" i="1"/>
  <c r="DG72" i="1" s="1"/>
  <c r="DI50" i="1"/>
  <c r="DI72" i="1" s="1"/>
  <c r="DJ50" i="1"/>
  <c r="DJ72" i="1" s="1"/>
  <c r="DK50" i="1"/>
  <c r="DK72" i="1" s="1"/>
  <c r="DL50" i="1"/>
  <c r="DL72" i="1" s="1"/>
  <c r="DM50" i="1"/>
  <c r="DM72" i="1" s="1"/>
  <c r="DN50" i="1"/>
  <c r="DN72" i="1" s="1"/>
  <c r="DO50" i="1"/>
  <c r="DO72" i="1" s="1"/>
  <c r="DP50" i="1"/>
  <c r="DP72" i="1" s="1"/>
  <c r="DQ50" i="1"/>
  <c r="DQ72" i="1" s="1"/>
  <c r="DR50" i="1"/>
  <c r="DR72" i="1" s="1"/>
  <c r="DT50" i="1"/>
  <c r="DT72" i="1" s="1"/>
  <c r="DU50" i="1"/>
  <c r="DU72" i="1" s="1"/>
  <c r="DV50" i="1"/>
  <c r="DV72" i="1" s="1"/>
  <c r="DW50" i="1"/>
  <c r="DW72" i="1" s="1"/>
  <c r="DX50" i="1"/>
  <c r="DX72" i="1" s="1"/>
  <c r="DY50" i="1"/>
  <c r="DY72" i="1" s="1"/>
  <c r="DZ50" i="1"/>
  <c r="DZ72" i="1" s="1"/>
  <c r="EA50" i="1"/>
  <c r="EA72" i="1" s="1"/>
  <c r="EA117" i="1" s="1"/>
  <c r="EB50" i="1"/>
  <c r="EB72" i="1" s="1"/>
  <c r="EC50" i="1"/>
  <c r="EC72" i="1" s="1"/>
  <c r="EE50" i="1"/>
  <c r="EE72" i="1" s="1"/>
  <c r="EF50" i="1"/>
  <c r="EF72" i="1" s="1"/>
  <c r="EG50" i="1"/>
  <c r="EG72" i="1" s="1"/>
  <c r="EH50" i="1"/>
  <c r="EH72" i="1" s="1"/>
  <c r="EI50" i="1"/>
  <c r="EI72" i="1" s="1"/>
  <c r="EJ50" i="1"/>
  <c r="EJ72" i="1" s="1"/>
  <c r="EK50" i="1"/>
  <c r="EK72" i="1" s="1"/>
  <c r="EL50" i="1"/>
  <c r="EL72" i="1" s="1"/>
  <c r="EM50" i="1"/>
  <c r="EM72" i="1" s="1"/>
  <c r="GC123" i="1"/>
  <c r="DW49" i="1"/>
  <c r="M49" i="1"/>
  <c r="M71" i="1" s="1"/>
  <c r="M125" i="1" s="1"/>
  <c r="N49" i="1"/>
  <c r="O49" i="1"/>
  <c r="O71" i="1" s="1"/>
  <c r="O125" i="1" s="1"/>
  <c r="P49" i="1"/>
  <c r="Q49" i="1"/>
  <c r="R49" i="1"/>
  <c r="R71" i="1" s="1"/>
  <c r="R125" i="1" s="1"/>
  <c r="S49" i="1"/>
  <c r="S71" i="1" s="1"/>
  <c r="S125" i="1" s="1"/>
  <c r="T49" i="1"/>
  <c r="U49" i="1"/>
  <c r="U71" i="1" s="1"/>
  <c r="U125" i="1" s="1"/>
  <c r="W49" i="1"/>
  <c r="W71" i="1" s="1"/>
  <c r="W125" i="1" s="1"/>
  <c r="B49" i="1"/>
  <c r="B71" i="1" s="1"/>
  <c r="B125" i="1" s="1"/>
  <c r="C49" i="1"/>
  <c r="D49" i="1"/>
  <c r="D229" i="1" s="1"/>
  <c r="E49" i="1"/>
  <c r="F49" i="1"/>
  <c r="F71" i="1" s="1"/>
  <c r="F125" i="1" s="1"/>
  <c r="G49" i="1"/>
  <c r="G71" i="1" s="1"/>
  <c r="G125" i="1" s="1"/>
  <c r="H49" i="1"/>
  <c r="I49" i="1"/>
  <c r="I71" i="1" s="1"/>
  <c r="I125" i="1" s="1"/>
  <c r="J49" i="1"/>
  <c r="Y49" i="1"/>
  <c r="Z49" i="1"/>
  <c r="AA49" i="1"/>
  <c r="AA71" i="1" s="1"/>
  <c r="AA125" i="1" s="1"/>
  <c r="AB49" i="1"/>
  <c r="AB71" i="1" s="1"/>
  <c r="AB125" i="1" s="1"/>
  <c r="AC49" i="1"/>
  <c r="AC71" i="1" s="1"/>
  <c r="AC125" i="1" s="1"/>
  <c r="AD49" i="1"/>
  <c r="AD71" i="1" s="1"/>
  <c r="AD125" i="1" s="1"/>
  <c r="AE49" i="1"/>
  <c r="AE71" i="1" s="1"/>
  <c r="AE125" i="1" s="1"/>
  <c r="AF49" i="1"/>
  <c r="AG49" i="1"/>
  <c r="AH49" i="1"/>
  <c r="AH229" i="1" s="1"/>
  <c r="AJ49" i="1"/>
  <c r="AJ71" i="1" s="1"/>
  <c r="AJ125" i="1" s="1"/>
  <c r="AK49" i="1"/>
  <c r="AK71" i="1" s="1"/>
  <c r="AK125" i="1" s="1"/>
  <c r="AL49" i="1"/>
  <c r="AM49" i="1"/>
  <c r="AN49" i="1"/>
  <c r="AN71" i="1" s="1"/>
  <c r="AN125" i="1" s="1"/>
  <c r="AO49" i="1"/>
  <c r="AO71" i="1" s="1"/>
  <c r="AO125" i="1" s="1"/>
  <c r="AP49" i="1"/>
  <c r="AQ49" i="1"/>
  <c r="AQ71" i="1" s="1"/>
  <c r="AQ125" i="1" s="1"/>
  <c r="AR49" i="1"/>
  <c r="AR71" i="1" s="1"/>
  <c r="AR125" i="1" s="1"/>
  <c r="AS49" i="1"/>
  <c r="AS71" i="1" s="1"/>
  <c r="AS125" i="1" s="1"/>
  <c r="AU49" i="1"/>
  <c r="AV49" i="1"/>
  <c r="AW49" i="1"/>
  <c r="AW71" i="1" s="1"/>
  <c r="AW125" i="1" s="1"/>
  <c r="AX49" i="1"/>
  <c r="AY49" i="1"/>
  <c r="AZ49" i="1"/>
  <c r="AZ71" i="1" s="1"/>
  <c r="AZ125" i="1" s="1"/>
  <c r="BA49" i="1"/>
  <c r="BB49" i="1"/>
  <c r="BB71" i="1" s="1"/>
  <c r="BB125" i="1" s="1"/>
  <c r="BC49" i="1"/>
  <c r="BD49" i="1"/>
  <c r="BF49" i="1"/>
  <c r="BG49" i="1"/>
  <c r="BH49" i="1"/>
  <c r="BH71" i="1" s="1"/>
  <c r="BH125" i="1" s="1"/>
  <c r="BI49" i="1"/>
  <c r="BI213" i="1" s="1"/>
  <c r="BJ49" i="1"/>
  <c r="BK49" i="1"/>
  <c r="BL49" i="1"/>
  <c r="BM49" i="1"/>
  <c r="BN49" i="1"/>
  <c r="BO49" i="1"/>
  <c r="BQ49" i="1"/>
  <c r="BQ71" i="1" s="1"/>
  <c r="BQ125" i="1" s="1"/>
  <c r="BR49" i="1"/>
  <c r="BR71" i="1" s="1"/>
  <c r="BR125" i="1" s="1"/>
  <c r="BS49" i="1"/>
  <c r="BT49" i="1"/>
  <c r="BU49" i="1"/>
  <c r="BV49" i="1"/>
  <c r="BW49" i="1"/>
  <c r="BX49" i="1"/>
  <c r="BY49" i="1"/>
  <c r="BY71" i="1" s="1"/>
  <c r="BY125" i="1" s="1"/>
  <c r="BZ49" i="1"/>
  <c r="BZ71" i="1" s="1"/>
  <c r="BZ125" i="1" s="1"/>
  <c r="CB49" i="1"/>
  <c r="CB71" i="1" s="1"/>
  <c r="CB125" i="1" s="1"/>
  <c r="CC49" i="1"/>
  <c r="CC71" i="1" s="1"/>
  <c r="CC125" i="1" s="1"/>
  <c r="CD49" i="1"/>
  <c r="CE49" i="1"/>
  <c r="CF49" i="1"/>
  <c r="CG49" i="1"/>
  <c r="CG71" i="1" s="1"/>
  <c r="CG125" i="1" s="1"/>
  <c r="CH49" i="1"/>
  <c r="CI49" i="1"/>
  <c r="CI229" i="1" s="1"/>
  <c r="CM49" i="1"/>
  <c r="CN49" i="1"/>
  <c r="CP49" i="1"/>
  <c r="CQ49" i="1"/>
  <c r="CQ71" i="1" s="1"/>
  <c r="CQ125" i="1" s="1"/>
  <c r="CR49" i="1"/>
  <c r="CS49" i="1"/>
  <c r="CT49" i="1"/>
  <c r="CU49" i="1"/>
  <c r="CV49" i="1"/>
  <c r="CX49" i="1"/>
  <c r="CY49" i="1"/>
  <c r="CZ49" i="1"/>
  <c r="DA49" i="1"/>
  <c r="DB49" i="1"/>
  <c r="DC49" i="1"/>
  <c r="DD49" i="1"/>
  <c r="DE49" i="1"/>
  <c r="DF49" i="1"/>
  <c r="DG49" i="1"/>
  <c r="DI49" i="1"/>
  <c r="DI71" i="1" s="1"/>
  <c r="DI125" i="1" s="1"/>
  <c r="DJ49" i="1"/>
  <c r="DK49" i="1"/>
  <c r="DL49" i="1"/>
  <c r="DL71" i="1" s="1"/>
  <c r="DL125" i="1" s="1"/>
  <c r="DM49" i="1"/>
  <c r="DM71" i="1" s="1"/>
  <c r="DM125" i="1" s="1"/>
  <c r="DN49" i="1"/>
  <c r="DO49" i="1"/>
  <c r="DP49" i="1"/>
  <c r="DQ49" i="1"/>
  <c r="DR49" i="1"/>
  <c r="DR71" i="1" s="1"/>
  <c r="DR125" i="1" s="1"/>
  <c r="DT49" i="1"/>
  <c r="DU49" i="1"/>
  <c r="DV49" i="1"/>
  <c r="DX49" i="1"/>
  <c r="DY49" i="1"/>
  <c r="DZ49" i="1"/>
  <c r="EA49" i="1"/>
  <c r="EB49" i="1"/>
  <c r="EC49" i="1"/>
  <c r="EE49" i="1"/>
  <c r="EF49" i="1"/>
  <c r="EG49" i="1"/>
  <c r="EH49" i="1"/>
  <c r="EI49" i="1"/>
  <c r="EJ49" i="1"/>
  <c r="EK49" i="1"/>
  <c r="EL49" i="1"/>
  <c r="EM49" i="1"/>
  <c r="GC120" i="1"/>
  <c r="DW48" i="1"/>
  <c r="M48" i="1"/>
  <c r="N48" i="1"/>
  <c r="O48" i="1"/>
  <c r="P48" i="1"/>
  <c r="Q48" i="1"/>
  <c r="R48" i="1"/>
  <c r="S48" i="1"/>
  <c r="T48" i="1"/>
  <c r="U48" i="1"/>
  <c r="W48" i="1"/>
  <c r="B48" i="1"/>
  <c r="C48" i="1"/>
  <c r="D48" i="1"/>
  <c r="E48" i="1"/>
  <c r="F48" i="1"/>
  <c r="G48" i="1"/>
  <c r="H48" i="1"/>
  <c r="I48" i="1"/>
  <c r="J48" i="1"/>
  <c r="K48" i="1"/>
  <c r="Y48" i="1"/>
  <c r="Z48" i="1"/>
  <c r="Z70" i="1" s="1"/>
  <c r="Z124" i="1" s="1"/>
  <c r="AA48" i="1"/>
  <c r="AB48" i="1"/>
  <c r="AC48" i="1"/>
  <c r="AD48" i="1"/>
  <c r="AD70" i="1" s="1"/>
  <c r="AD124" i="1" s="1"/>
  <c r="AE48" i="1"/>
  <c r="AF48" i="1"/>
  <c r="AG48" i="1"/>
  <c r="AH48" i="1"/>
  <c r="AJ48" i="1"/>
  <c r="AK48" i="1"/>
  <c r="AK70" i="1" s="1"/>
  <c r="AK124" i="1" s="1"/>
  <c r="AL48" i="1"/>
  <c r="AM48" i="1"/>
  <c r="AN48" i="1"/>
  <c r="AO48" i="1"/>
  <c r="AP48" i="1"/>
  <c r="AQ48" i="1"/>
  <c r="AQ70" i="1" s="1"/>
  <c r="AQ124" i="1" s="1"/>
  <c r="AR48" i="1"/>
  <c r="AR212" i="1" s="1"/>
  <c r="AS48" i="1"/>
  <c r="AU48" i="1"/>
  <c r="AV48" i="1"/>
  <c r="AW48" i="1"/>
  <c r="AX48" i="1"/>
  <c r="AY48" i="1"/>
  <c r="AZ48" i="1"/>
  <c r="BA48" i="1"/>
  <c r="BB48" i="1"/>
  <c r="BC48" i="1"/>
  <c r="BD48" i="1"/>
  <c r="BF48" i="1"/>
  <c r="BG48" i="1"/>
  <c r="BG70" i="1" s="1"/>
  <c r="BG124" i="1" s="1"/>
  <c r="BH48" i="1"/>
  <c r="BI48" i="1"/>
  <c r="BJ48" i="1"/>
  <c r="BK48" i="1"/>
  <c r="BL48" i="1"/>
  <c r="BM48" i="1"/>
  <c r="BN48" i="1"/>
  <c r="BO48" i="1"/>
  <c r="BQ48" i="1"/>
  <c r="BR48" i="1"/>
  <c r="BS48" i="1"/>
  <c r="BT48" i="1"/>
  <c r="BU48" i="1"/>
  <c r="BV48" i="1"/>
  <c r="BW48" i="1"/>
  <c r="BX48" i="1"/>
  <c r="BY48" i="1"/>
  <c r="BZ48" i="1"/>
  <c r="CB48" i="1"/>
  <c r="CC48" i="1"/>
  <c r="CD48" i="1"/>
  <c r="CE48" i="1"/>
  <c r="CF48" i="1"/>
  <c r="CG48" i="1"/>
  <c r="CG70" i="1" s="1"/>
  <c r="CG124" i="1" s="1"/>
  <c r="CH48" i="1"/>
  <c r="CH70" i="1" s="1"/>
  <c r="CH124" i="1" s="1"/>
  <c r="CI48" i="1"/>
  <c r="CI70" i="1" s="1"/>
  <c r="CI124" i="1" s="1"/>
  <c r="CK48" i="1"/>
  <c r="CM48" i="1"/>
  <c r="CM70" i="1" s="1"/>
  <c r="CN48" i="1"/>
  <c r="CP48" i="1"/>
  <c r="CQ48" i="1"/>
  <c r="CR48" i="1"/>
  <c r="CS48" i="1"/>
  <c r="CT48" i="1"/>
  <c r="CU48" i="1"/>
  <c r="CU70" i="1" s="1"/>
  <c r="CU124" i="1" s="1"/>
  <c r="CV48" i="1"/>
  <c r="CX48" i="1"/>
  <c r="CY48" i="1"/>
  <c r="CZ48" i="1"/>
  <c r="DA48" i="1"/>
  <c r="DB48" i="1"/>
  <c r="DC48" i="1"/>
  <c r="DD48" i="1"/>
  <c r="DE48" i="1"/>
  <c r="DE70" i="1" s="1"/>
  <c r="DE124" i="1" s="1"/>
  <c r="DF48" i="1"/>
  <c r="DG48" i="1"/>
  <c r="DI48" i="1"/>
  <c r="DJ48" i="1"/>
  <c r="DK48" i="1"/>
  <c r="DK70" i="1" s="1"/>
  <c r="DK124" i="1" s="1"/>
  <c r="DL48" i="1"/>
  <c r="DL70" i="1" s="1"/>
  <c r="DL124" i="1" s="1"/>
  <c r="DM48" i="1"/>
  <c r="DN48" i="1"/>
  <c r="DN70" i="1" s="1"/>
  <c r="DN124" i="1" s="1"/>
  <c r="DO48" i="1"/>
  <c r="DO70" i="1" s="1"/>
  <c r="DO124" i="1" s="1"/>
  <c r="DP48" i="1"/>
  <c r="DQ48" i="1"/>
  <c r="DR48" i="1"/>
  <c r="DT48" i="1"/>
  <c r="DU48" i="1"/>
  <c r="DV48" i="1"/>
  <c r="DX48" i="1"/>
  <c r="DX70" i="1" s="1"/>
  <c r="DX124" i="1" s="1"/>
  <c r="DY48" i="1"/>
  <c r="DZ48" i="1"/>
  <c r="EA48" i="1"/>
  <c r="EB48" i="1"/>
  <c r="EC48" i="1"/>
  <c r="EE48" i="1"/>
  <c r="EF48" i="1"/>
  <c r="EG48" i="1"/>
  <c r="EH48" i="1"/>
  <c r="EI48" i="1"/>
  <c r="EI70" i="1" s="1"/>
  <c r="EI124" i="1" s="1"/>
  <c r="EJ48" i="1"/>
  <c r="EK48" i="1"/>
  <c r="EK70" i="1" s="1"/>
  <c r="EK124" i="1" s="1"/>
  <c r="EL48" i="1"/>
  <c r="EM48" i="1"/>
  <c r="EM228" i="1" s="1"/>
  <c r="GC117" i="1"/>
  <c r="GC116" i="1"/>
  <c r="BK184" i="1"/>
  <c r="GC113" i="1"/>
  <c r="CX45" i="1"/>
  <c r="CX183" i="1" s="1"/>
  <c r="CY45" i="1"/>
  <c r="CY183" i="1" s="1"/>
  <c r="CZ45" i="1"/>
  <c r="CZ183" i="1" s="1"/>
  <c r="DA45" i="1"/>
  <c r="DA183" i="1" s="1"/>
  <c r="M45" i="1"/>
  <c r="M193" i="1" s="1"/>
  <c r="N45" i="1"/>
  <c r="N183" i="1" s="1"/>
  <c r="O45" i="1"/>
  <c r="O67" i="1" s="1"/>
  <c r="P45" i="1"/>
  <c r="P183" i="1" s="1"/>
  <c r="Q45" i="1"/>
  <c r="Q198" i="1" s="1"/>
  <c r="R45" i="1"/>
  <c r="R183" i="1" s="1"/>
  <c r="S45" i="1"/>
  <c r="S67" i="1" s="1"/>
  <c r="T45" i="1"/>
  <c r="T183" i="1" s="1"/>
  <c r="U45" i="1"/>
  <c r="U67" i="1" s="1"/>
  <c r="W45" i="1"/>
  <c r="W183" i="1" s="1"/>
  <c r="B45" i="1"/>
  <c r="B67" i="1" s="1"/>
  <c r="C45" i="1"/>
  <c r="C183" i="1" s="1"/>
  <c r="D45" i="1"/>
  <c r="D67" i="1" s="1"/>
  <c r="E45" i="1"/>
  <c r="E183" i="1" s="1"/>
  <c r="F45" i="1"/>
  <c r="F67" i="1" s="1"/>
  <c r="G45" i="1"/>
  <c r="G183" i="1" s="1"/>
  <c r="H45" i="1"/>
  <c r="H67" i="1" s="1"/>
  <c r="I45" i="1"/>
  <c r="I183" i="1" s="1"/>
  <c r="J45" i="1"/>
  <c r="J67" i="1" s="1"/>
  <c r="K45" i="1"/>
  <c r="K183" i="1" s="1"/>
  <c r="Y45" i="1"/>
  <c r="Y67" i="1" s="1"/>
  <c r="Z45" i="1"/>
  <c r="Z183" i="1" s="1"/>
  <c r="AA45" i="1"/>
  <c r="AA67" i="1" s="1"/>
  <c r="AB45" i="1"/>
  <c r="AB183" i="1" s="1"/>
  <c r="AC45" i="1"/>
  <c r="AC67" i="1" s="1"/>
  <c r="AD45" i="1"/>
  <c r="AD183" i="1" s="1"/>
  <c r="AE45" i="1"/>
  <c r="AE67" i="1" s="1"/>
  <c r="AF45" i="1"/>
  <c r="AF183" i="1" s="1"/>
  <c r="AG45" i="1"/>
  <c r="AG67" i="1" s="1"/>
  <c r="AH45" i="1"/>
  <c r="AH183" i="1" s="1"/>
  <c r="AJ45" i="1"/>
  <c r="AJ67" i="1" s="1"/>
  <c r="AK45" i="1"/>
  <c r="AK183" i="1" s="1"/>
  <c r="AL45" i="1"/>
  <c r="AL67" i="1" s="1"/>
  <c r="AM45" i="1"/>
  <c r="AM183" i="1" s="1"/>
  <c r="AN45" i="1"/>
  <c r="AN67" i="1" s="1"/>
  <c r="AO45" i="1"/>
  <c r="AO188" i="1" s="1"/>
  <c r="AP45" i="1"/>
  <c r="AP67" i="1" s="1"/>
  <c r="AQ45" i="1"/>
  <c r="AQ188" i="1" s="1"/>
  <c r="AR45" i="1"/>
  <c r="AR67" i="1" s="1"/>
  <c r="AS45" i="1"/>
  <c r="AS188" i="1" s="1"/>
  <c r="AU45" i="1"/>
  <c r="AU67" i="1" s="1"/>
  <c r="AV45" i="1"/>
  <c r="AV188" i="1" s="1"/>
  <c r="AW45" i="1"/>
  <c r="AW67" i="1" s="1"/>
  <c r="AX45" i="1"/>
  <c r="AX188" i="1" s="1"/>
  <c r="AY45" i="1"/>
  <c r="AY67" i="1" s="1"/>
  <c r="AZ45" i="1"/>
  <c r="AZ188" i="1" s="1"/>
  <c r="BA45" i="1"/>
  <c r="BA67" i="1" s="1"/>
  <c r="BB45" i="1"/>
  <c r="BB188" i="1" s="1"/>
  <c r="BC45" i="1"/>
  <c r="BC198" i="1" s="1"/>
  <c r="BD45" i="1"/>
  <c r="BD188" i="1" s="1"/>
  <c r="BF45" i="1"/>
  <c r="BF67" i="1" s="1"/>
  <c r="BG45" i="1"/>
  <c r="BG188" i="1" s="1"/>
  <c r="BH45" i="1"/>
  <c r="BH67" i="1" s="1"/>
  <c r="BI45" i="1"/>
  <c r="BI188" i="1" s="1"/>
  <c r="BJ45" i="1"/>
  <c r="BJ67" i="1" s="1"/>
  <c r="BK45" i="1"/>
  <c r="BK188" i="1" s="1"/>
  <c r="BL45" i="1"/>
  <c r="BL67" i="1" s="1"/>
  <c r="BM45" i="1"/>
  <c r="BM188" i="1" s="1"/>
  <c r="BN45" i="1"/>
  <c r="BN67" i="1" s="1"/>
  <c r="BN112" i="1" s="1"/>
  <c r="BO45" i="1"/>
  <c r="BO188" i="1" s="1"/>
  <c r="BQ45" i="1"/>
  <c r="BQ67" i="1" s="1"/>
  <c r="BQ112" i="1" s="1"/>
  <c r="BR45" i="1"/>
  <c r="BR188" i="1" s="1"/>
  <c r="BS45" i="1"/>
  <c r="BS67" i="1" s="1"/>
  <c r="BS112" i="1" s="1"/>
  <c r="BT45" i="1"/>
  <c r="BT188" i="1" s="1"/>
  <c r="BU45" i="1"/>
  <c r="BU67" i="1" s="1"/>
  <c r="BU89" i="1" s="1"/>
  <c r="BV45" i="1"/>
  <c r="BV188" i="1" s="1"/>
  <c r="BW45" i="1"/>
  <c r="BW67" i="1" s="1"/>
  <c r="BX45" i="1"/>
  <c r="BX188" i="1" s="1"/>
  <c r="BY45" i="1"/>
  <c r="BY67" i="1" s="1"/>
  <c r="BZ45" i="1"/>
  <c r="BZ188" i="1" s="1"/>
  <c r="CB45" i="1"/>
  <c r="CB67" i="1" s="1"/>
  <c r="CB89" i="1" s="1"/>
  <c r="CC45" i="1"/>
  <c r="CC188" i="1" s="1"/>
  <c r="CD45" i="1"/>
  <c r="CD203" i="1" s="1"/>
  <c r="CE45" i="1"/>
  <c r="CE203" i="1" s="1"/>
  <c r="CF45" i="1"/>
  <c r="CF198" i="1" s="1"/>
  <c r="CG45" i="1"/>
  <c r="CG67" i="1" s="1"/>
  <c r="CG89" i="1" s="1"/>
  <c r="CH45" i="1"/>
  <c r="CH203" i="1" s="1"/>
  <c r="CI45" i="1"/>
  <c r="CI67" i="1" s="1"/>
  <c r="CI89" i="1" s="1"/>
  <c r="CK45" i="1"/>
  <c r="CK198" i="1" s="1"/>
  <c r="CM45" i="1"/>
  <c r="CM198" i="1" s="1"/>
  <c r="CN45" i="1"/>
  <c r="CN198" i="1" s="1"/>
  <c r="CP45" i="1"/>
  <c r="CP208" i="1" s="1"/>
  <c r="CQ45" i="1"/>
  <c r="CQ198" i="1" s="1"/>
  <c r="CR45" i="1"/>
  <c r="CR208" i="1" s="1"/>
  <c r="CS45" i="1"/>
  <c r="CS193" i="1" s="1"/>
  <c r="CT45" i="1"/>
  <c r="CT193" i="1" s="1"/>
  <c r="CU45" i="1"/>
  <c r="CV45" i="1"/>
  <c r="CV208" i="1" s="1"/>
  <c r="DB45" i="1"/>
  <c r="DB208" i="1" s="1"/>
  <c r="DC45" i="1"/>
  <c r="DC193" i="1" s="1"/>
  <c r="DD45" i="1"/>
  <c r="DD193" i="1" s="1"/>
  <c r="DE45" i="1"/>
  <c r="DE208" i="1" s="1"/>
  <c r="DF45" i="1"/>
  <c r="DF67" i="1" s="1"/>
  <c r="DF89" i="1" s="1"/>
  <c r="DG45" i="1"/>
  <c r="DG208" i="1" s="1"/>
  <c r="DI45" i="1"/>
  <c r="DI193" i="1" s="1"/>
  <c r="DJ45" i="1"/>
  <c r="DJ193" i="1" s="1"/>
  <c r="DK45" i="1"/>
  <c r="DK208" i="1" s="1"/>
  <c r="DL45" i="1"/>
  <c r="DL193" i="1" s="1"/>
  <c r="DM45" i="1"/>
  <c r="DM193" i="1" s="1"/>
  <c r="DN45" i="1"/>
  <c r="DN208" i="1" s="1"/>
  <c r="DO45" i="1"/>
  <c r="DO208" i="1" s="1"/>
  <c r="DP45" i="1"/>
  <c r="DP208" i="1" s="1"/>
  <c r="DQ45" i="1"/>
  <c r="DQ193" i="1" s="1"/>
  <c r="DR45" i="1"/>
  <c r="DR193" i="1" s="1"/>
  <c r="DT45" i="1"/>
  <c r="DT208" i="1" s="1"/>
  <c r="DU45" i="1"/>
  <c r="DU193" i="1" s="1"/>
  <c r="DV45" i="1"/>
  <c r="DV193" i="1" s="1"/>
  <c r="DW45" i="1"/>
  <c r="DW203" i="1" s="1"/>
  <c r="DX45" i="1"/>
  <c r="DX208" i="1" s="1"/>
  <c r="DY45" i="1"/>
  <c r="DY208" i="1" s="1"/>
  <c r="DZ45" i="1"/>
  <c r="EA45" i="1"/>
  <c r="EA208" i="1" s="1"/>
  <c r="EB45" i="1"/>
  <c r="EB208" i="1" s="1"/>
  <c r="EC45" i="1"/>
  <c r="EC208" i="1" s="1"/>
  <c r="EE45" i="1"/>
  <c r="EE208" i="1" s="1"/>
  <c r="EF45" i="1"/>
  <c r="EF208" i="1" s="1"/>
  <c r="EG45" i="1"/>
  <c r="EG208" i="1" s="1"/>
  <c r="EH45" i="1"/>
  <c r="EH208" i="1" s="1"/>
  <c r="EI45" i="1"/>
  <c r="EI193" i="1" s="1"/>
  <c r="EJ45" i="1"/>
  <c r="EJ208" i="1" s="1"/>
  <c r="EK45" i="1"/>
  <c r="EK183" i="1" s="1"/>
  <c r="EL45" i="1"/>
  <c r="EL193" i="1" s="1"/>
  <c r="EM45" i="1"/>
  <c r="GC110" i="1"/>
  <c r="M44" i="1"/>
  <c r="M197" i="1" s="1"/>
  <c r="N44" i="1"/>
  <c r="N66" i="1" s="1"/>
  <c r="O44" i="1"/>
  <c r="O182" i="1" s="1"/>
  <c r="P44" i="1"/>
  <c r="P197" i="1" s="1"/>
  <c r="R44" i="1"/>
  <c r="R187" i="1" s="1"/>
  <c r="T44" i="1"/>
  <c r="T66" i="1" s="1"/>
  <c r="U44" i="1"/>
  <c r="U197" i="1" s="1"/>
  <c r="W44" i="1"/>
  <c r="W66" i="1" s="1"/>
  <c r="W88" i="1" s="1"/>
  <c r="B44" i="1"/>
  <c r="B197" i="1" s="1"/>
  <c r="C44" i="1"/>
  <c r="C192" i="1" s="1"/>
  <c r="D44" i="1"/>
  <c r="D182" i="1" s="1"/>
  <c r="E44" i="1"/>
  <c r="E182" i="1" s="1"/>
  <c r="F44" i="1"/>
  <c r="F207" i="1" s="1"/>
  <c r="G44" i="1"/>
  <c r="G207" i="1" s="1"/>
  <c r="H44" i="1"/>
  <c r="H197" i="1" s="1"/>
  <c r="I44" i="1"/>
  <c r="J44" i="1"/>
  <c r="J182" i="1" s="1"/>
  <c r="K44" i="1"/>
  <c r="K66" i="1" s="1"/>
  <c r="Y44" i="1"/>
  <c r="Y66" i="1" s="1"/>
  <c r="Z44" i="1"/>
  <c r="Z192" i="1" s="1"/>
  <c r="AA44" i="1"/>
  <c r="AA207" i="1" s="1"/>
  <c r="AB44" i="1"/>
  <c r="AB202" i="1" s="1"/>
  <c r="AC44" i="1"/>
  <c r="AC197" i="1" s="1"/>
  <c r="AD44" i="1"/>
  <c r="AD192" i="1" s="1"/>
  <c r="AE44" i="1"/>
  <c r="AE207" i="1" s="1"/>
  <c r="AF44" i="1"/>
  <c r="AF192" i="1" s="1"/>
  <c r="AG44" i="1"/>
  <c r="AG66" i="1" s="1"/>
  <c r="AH44" i="1"/>
  <c r="AH192" i="1" s="1"/>
  <c r="AJ44" i="1"/>
  <c r="AJ192" i="1" s="1"/>
  <c r="AK44" i="1"/>
  <c r="AK187" i="1" s="1"/>
  <c r="AL44" i="1"/>
  <c r="AL202" i="1" s="1"/>
  <c r="AM44" i="1"/>
  <c r="AM192" i="1" s="1"/>
  <c r="AN44" i="1"/>
  <c r="AN66" i="1" s="1"/>
  <c r="AO44" i="1"/>
  <c r="AO66" i="1" s="1"/>
  <c r="AP44" i="1"/>
  <c r="AP66" i="1" s="1"/>
  <c r="AQ44" i="1"/>
  <c r="AQ182" i="1" s="1"/>
  <c r="AR44" i="1"/>
  <c r="AR207" i="1" s="1"/>
  <c r="AS44" i="1"/>
  <c r="AS66" i="1" s="1"/>
  <c r="AU44" i="1"/>
  <c r="AU66" i="1" s="1"/>
  <c r="AV44" i="1"/>
  <c r="AV66" i="1" s="1"/>
  <c r="AW44" i="1"/>
  <c r="AW187" i="1" s="1"/>
  <c r="AX44" i="1"/>
  <c r="AX197" i="1" s="1"/>
  <c r="AY44" i="1"/>
  <c r="AY207" i="1" s="1"/>
  <c r="AZ44" i="1"/>
  <c r="AZ66" i="1" s="1"/>
  <c r="BA44" i="1"/>
  <c r="BA202" i="1" s="1"/>
  <c r="BB44" i="1"/>
  <c r="BB66" i="1" s="1"/>
  <c r="BC44" i="1"/>
  <c r="BC66" i="1" s="1"/>
  <c r="BD44" i="1"/>
  <c r="BD202" i="1" s="1"/>
  <c r="BF44" i="1"/>
  <c r="BF207" i="1" s="1"/>
  <c r="BG44" i="1"/>
  <c r="BG197" i="1" s="1"/>
  <c r="BH44" i="1"/>
  <c r="BH197" i="1" s="1"/>
  <c r="BI44" i="1"/>
  <c r="BJ44" i="1"/>
  <c r="BJ202" i="1" s="1"/>
  <c r="BK44" i="1"/>
  <c r="BK207" i="1" s="1"/>
  <c r="BL44" i="1"/>
  <c r="BL202" i="1" s="1"/>
  <c r="BM44" i="1"/>
  <c r="BM182" i="1" s="1"/>
  <c r="BN44" i="1"/>
  <c r="BN192" i="1" s="1"/>
  <c r="BO44" i="1"/>
  <c r="BO207" i="1" s="1"/>
  <c r="BQ44" i="1"/>
  <c r="BQ197" i="1" s="1"/>
  <c r="BR44" i="1"/>
  <c r="BR182" i="1" s="1"/>
  <c r="BS44" i="1"/>
  <c r="BS187" i="1" s="1"/>
  <c r="BT44" i="1"/>
  <c r="BT187" i="1" s="1"/>
  <c r="BU44" i="1"/>
  <c r="BU66" i="1" s="1"/>
  <c r="BU88" i="1" s="1"/>
  <c r="BV44" i="1"/>
  <c r="BW44" i="1"/>
  <c r="BW182" i="1" s="1"/>
  <c r="BX44" i="1"/>
  <c r="BX192" i="1" s="1"/>
  <c r="BY44" i="1"/>
  <c r="BY207" i="1" s="1"/>
  <c r="BZ44" i="1"/>
  <c r="BZ66" i="1" s="1"/>
  <c r="BZ88" i="1" s="1"/>
  <c r="CB44" i="1"/>
  <c r="CB202" i="1" s="1"/>
  <c r="CC44" i="1"/>
  <c r="CC187" i="1" s="1"/>
  <c r="CD44" i="1"/>
  <c r="CD192" i="1" s="1"/>
  <c r="CE44" i="1"/>
  <c r="CE207" i="1" s="1"/>
  <c r="CF44" i="1"/>
  <c r="CF207" i="1" s="1"/>
  <c r="CG44" i="1"/>
  <c r="CG182" i="1" s="1"/>
  <c r="CH44" i="1"/>
  <c r="CH66" i="1" s="1"/>
  <c r="CI44" i="1"/>
  <c r="CI197" i="1" s="1"/>
  <c r="CJ44" i="1"/>
  <c r="CJ207" i="1" s="1"/>
  <c r="CK44" i="1"/>
  <c r="CM44" i="1"/>
  <c r="CM187" i="1" s="1"/>
  <c r="CN44" i="1"/>
  <c r="CN197" i="1" s="1"/>
  <c r="CO44" i="1"/>
  <c r="CO182" i="1" s="1"/>
  <c r="CP44" i="1"/>
  <c r="CP197" i="1" s="1"/>
  <c r="CQ44" i="1"/>
  <c r="CQ182" i="1" s="1"/>
  <c r="CR44" i="1"/>
  <c r="CR192" i="1" s="1"/>
  <c r="CS44" i="1"/>
  <c r="CS207" i="1" s="1"/>
  <c r="CT44" i="1"/>
  <c r="CU44" i="1"/>
  <c r="CU202" i="1" s="1"/>
  <c r="CV44" i="1"/>
  <c r="CV207" i="1" s="1"/>
  <c r="CX44" i="1"/>
  <c r="CX207" i="1" s="1"/>
  <c r="CY44" i="1"/>
  <c r="CY207" i="1" s="1"/>
  <c r="CZ44" i="1"/>
  <c r="CZ207" i="1" s="1"/>
  <c r="DA44" i="1"/>
  <c r="DA207" i="1" s="1"/>
  <c r="DB44" i="1"/>
  <c r="DB207" i="1" s="1"/>
  <c r="DC44" i="1"/>
  <c r="DC202" i="1" s="1"/>
  <c r="DD44" i="1"/>
  <c r="DD66" i="1" s="1"/>
  <c r="DE44" i="1"/>
  <c r="DE66" i="1" s="1"/>
  <c r="DF44" i="1"/>
  <c r="DF202" i="1" s="1"/>
  <c r="DG44" i="1"/>
  <c r="DG202" i="1" s="1"/>
  <c r="DI44" i="1"/>
  <c r="DI192" i="1" s="1"/>
  <c r="DJ44" i="1"/>
  <c r="DJ66" i="1" s="1"/>
  <c r="DJ111" i="1" s="1"/>
  <c r="DK44" i="1"/>
  <c r="DK207" i="1" s="1"/>
  <c r="DL44" i="1"/>
  <c r="DL182" i="1" s="1"/>
  <c r="DM44" i="1"/>
  <c r="DM192" i="1" s="1"/>
  <c r="DN44" i="1"/>
  <c r="DN187" i="1" s="1"/>
  <c r="DO44" i="1"/>
  <c r="DO66" i="1" s="1"/>
  <c r="DP44" i="1"/>
  <c r="DP202" i="1" s="1"/>
  <c r="DQ44" i="1"/>
  <c r="DQ202" i="1" s="1"/>
  <c r="DR44" i="1"/>
  <c r="DR66" i="1" s="1"/>
  <c r="DR111" i="1" s="1"/>
  <c r="DT44" i="1"/>
  <c r="DT187" i="1" s="1"/>
  <c r="DU44" i="1"/>
  <c r="DU182" i="1" s="1"/>
  <c r="DV44" i="1"/>
  <c r="DV66" i="1" s="1"/>
  <c r="DW44" i="1"/>
  <c r="DW202" i="1" s="1"/>
  <c r="DX44" i="1"/>
  <c r="DX182" i="1" s="1"/>
  <c r="DY44" i="1"/>
  <c r="DY192" i="1" s="1"/>
  <c r="DZ44" i="1"/>
  <c r="DZ66" i="1" s="1"/>
  <c r="EA44" i="1"/>
  <c r="EA202" i="1" s="1"/>
  <c r="EB44" i="1"/>
  <c r="EB207" i="1" s="1"/>
  <c r="EC44" i="1"/>
  <c r="EC187" i="1" s="1"/>
  <c r="EE44" i="1"/>
  <c r="EE202" i="1" s="1"/>
  <c r="EF44" i="1"/>
  <c r="EF182" i="1" s="1"/>
  <c r="EG44" i="1"/>
  <c r="EG66" i="1" s="1"/>
  <c r="EH44" i="1"/>
  <c r="EH202" i="1" s="1"/>
  <c r="EI44" i="1"/>
  <c r="EI192" i="1" s="1"/>
  <c r="EJ44" i="1"/>
  <c r="EK44" i="1"/>
  <c r="EK207" i="1" s="1"/>
  <c r="EL44" i="1"/>
  <c r="EL202" i="1" s="1"/>
  <c r="EM44" i="1"/>
  <c r="EM202" i="1" s="1"/>
  <c r="GC107" i="1"/>
  <c r="GC106" i="1"/>
  <c r="EE42" i="1"/>
  <c r="EE172" i="1" s="1"/>
  <c r="AG42" i="1"/>
  <c r="AG176" i="1" s="1"/>
  <c r="Z42" i="1"/>
  <c r="Z64" i="1" s="1"/>
  <c r="AJ42" i="1"/>
  <c r="AJ64" i="1" s="1"/>
  <c r="M42" i="1"/>
  <c r="M64" i="1" s="1"/>
  <c r="N42" i="1"/>
  <c r="N64" i="1" s="1"/>
  <c r="O42" i="1"/>
  <c r="O180" i="1" s="1"/>
  <c r="P42" i="1"/>
  <c r="P64" i="1" s="1"/>
  <c r="Q42" i="1"/>
  <c r="Q64" i="1" s="1"/>
  <c r="R42" i="1"/>
  <c r="R180" i="1" s="1"/>
  <c r="S42" i="1"/>
  <c r="S176" i="1" s="1"/>
  <c r="T42" i="1"/>
  <c r="T172" i="1" s="1"/>
  <c r="U42" i="1"/>
  <c r="U64" i="1" s="1"/>
  <c r="W42" i="1"/>
  <c r="W64" i="1" s="1"/>
  <c r="B42" i="1"/>
  <c r="B180" i="1" s="1"/>
  <c r="C42" i="1"/>
  <c r="C64" i="1" s="1"/>
  <c r="D42" i="1"/>
  <c r="D180" i="1" s="1"/>
  <c r="E42" i="1"/>
  <c r="E64" i="1" s="1"/>
  <c r="F42" i="1"/>
  <c r="F180" i="1" s="1"/>
  <c r="G42" i="1"/>
  <c r="G176" i="1" s="1"/>
  <c r="H42" i="1"/>
  <c r="H64" i="1" s="1"/>
  <c r="I42" i="1"/>
  <c r="I64" i="1" s="1"/>
  <c r="J42" i="1"/>
  <c r="J176" i="1" s="1"/>
  <c r="K42" i="1"/>
  <c r="K64" i="1" s="1"/>
  <c r="Y42" i="1"/>
  <c r="Y64" i="1" s="1"/>
  <c r="AA42" i="1"/>
  <c r="AA64" i="1" s="1"/>
  <c r="AB42" i="1"/>
  <c r="AB64" i="1" s="1"/>
  <c r="AC42" i="1"/>
  <c r="AC64" i="1" s="1"/>
  <c r="AD42" i="1"/>
  <c r="AD180" i="1" s="1"/>
  <c r="AE42" i="1"/>
  <c r="AE176" i="1" s="1"/>
  <c r="AF42" i="1"/>
  <c r="AF180" i="1" s="1"/>
  <c r="AH42" i="1"/>
  <c r="AH176" i="1" s="1"/>
  <c r="AK42" i="1"/>
  <c r="AK172" i="1" s="1"/>
  <c r="AL42" i="1"/>
  <c r="AL64" i="1" s="1"/>
  <c r="AM42" i="1"/>
  <c r="AM64" i="1" s="1"/>
  <c r="AN42" i="1"/>
  <c r="AN176" i="1" s="1"/>
  <c r="AO42" i="1"/>
  <c r="AO64" i="1" s="1"/>
  <c r="AP42" i="1"/>
  <c r="AP176" i="1" s="1"/>
  <c r="AQ42" i="1"/>
  <c r="AQ176" i="1" s="1"/>
  <c r="AR42" i="1"/>
  <c r="AR64" i="1" s="1"/>
  <c r="AS42" i="1"/>
  <c r="AS180" i="1" s="1"/>
  <c r="AU42" i="1"/>
  <c r="AU180" i="1" s="1"/>
  <c r="AV42" i="1"/>
  <c r="AV64" i="1" s="1"/>
  <c r="AW42" i="1"/>
  <c r="AW64" i="1" s="1"/>
  <c r="AX42" i="1"/>
  <c r="AX64" i="1" s="1"/>
  <c r="AY42" i="1"/>
  <c r="AY64" i="1" s="1"/>
  <c r="AZ42" i="1"/>
  <c r="AZ172" i="1" s="1"/>
  <c r="BA42" i="1"/>
  <c r="BA64" i="1" s="1"/>
  <c r="BB42" i="1"/>
  <c r="BB64" i="1" s="1"/>
  <c r="BC42" i="1"/>
  <c r="BC64" i="1" s="1"/>
  <c r="BD42" i="1"/>
  <c r="BD64" i="1" s="1"/>
  <c r="BF42" i="1"/>
  <c r="BF64" i="1" s="1"/>
  <c r="BG42" i="1"/>
  <c r="BG64" i="1" s="1"/>
  <c r="BH42" i="1"/>
  <c r="BH64" i="1" s="1"/>
  <c r="BI42" i="1"/>
  <c r="BI172" i="1" s="1"/>
  <c r="BJ42" i="1"/>
  <c r="BJ176" i="1" s="1"/>
  <c r="BK42" i="1"/>
  <c r="BK172" i="1" s="1"/>
  <c r="BL42" i="1"/>
  <c r="BL176" i="1" s="1"/>
  <c r="BM42" i="1"/>
  <c r="BM176" i="1" s="1"/>
  <c r="BN42" i="1"/>
  <c r="BN172" i="1" s="1"/>
  <c r="BO42" i="1"/>
  <c r="BO64" i="1" s="1"/>
  <c r="BO109" i="1" s="1"/>
  <c r="BQ42" i="1"/>
  <c r="BQ180" i="1" s="1"/>
  <c r="BR42" i="1"/>
  <c r="BR172" i="1" s="1"/>
  <c r="BS42" i="1"/>
  <c r="BS176" i="1" s="1"/>
  <c r="BT42" i="1"/>
  <c r="BT64" i="1" s="1"/>
  <c r="BU42" i="1"/>
  <c r="BU64" i="1" s="1"/>
  <c r="BV42" i="1"/>
  <c r="BV180" i="1" s="1"/>
  <c r="BW42" i="1"/>
  <c r="BW180" i="1" s="1"/>
  <c r="BX42" i="1"/>
  <c r="BX64" i="1" s="1"/>
  <c r="BX109" i="1" s="1"/>
  <c r="BY42" i="1"/>
  <c r="BY64" i="1" s="1"/>
  <c r="BY86" i="1" s="1"/>
  <c r="BZ42" i="1"/>
  <c r="BZ172" i="1" s="1"/>
  <c r="CB42" i="1"/>
  <c r="CB176" i="1" s="1"/>
  <c r="CC42" i="1"/>
  <c r="CC64" i="1" s="1"/>
  <c r="CC86" i="1" s="1"/>
  <c r="CD42" i="1"/>
  <c r="CD64" i="1" s="1"/>
  <c r="CD86" i="1" s="1"/>
  <c r="CE42" i="1"/>
  <c r="CE180" i="1" s="1"/>
  <c r="CF42" i="1"/>
  <c r="CF176" i="1" s="1"/>
  <c r="CG42" i="1"/>
  <c r="CG172" i="1" s="1"/>
  <c r="CH42" i="1"/>
  <c r="CH64" i="1" s="1"/>
  <c r="CI42" i="1"/>
  <c r="CI176" i="1" s="1"/>
  <c r="CJ42" i="1"/>
  <c r="CJ180" i="1" s="1"/>
  <c r="CK42" i="1"/>
  <c r="CK172" i="1" s="1"/>
  <c r="CM42" i="1"/>
  <c r="CM64" i="1" s="1"/>
  <c r="CM109" i="1" s="1"/>
  <c r="CN42" i="1"/>
  <c r="CN172" i="1" s="1"/>
  <c r="CO42" i="1"/>
  <c r="CO64" i="1" s="1"/>
  <c r="CP42" i="1"/>
  <c r="CP180" i="1" s="1"/>
  <c r="CQ42" i="1"/>
  <c r="CQ64" i="1" s="1"/>
  <c r="CQ86" i="1" s="1"/>
  <c r="CR42" i="1"/>
  <c r="CR180" i="1" s="1"/>
  <c r="CS42" i="1"/>
  <c r="CS64" i="1" s="1"/>
  <c r="CT42" i="1"/>
  <c r="CT176" i="1" s="1"/>
  <c r="CU42" i="1"/>
  <c r="CU176" i="1" s="1"/>
  <c r="CV42" i="1"/>
  <c r="CV64" i="1" s="1"/>
  <c r="CX42" i="1"/>
  <c r="CX64" i="1" s="1"/>
  <c r="CX109" i="1" s="1"/>
  <c r="CY42" i="1"/>
  <c r="CY64" i="1" s="1"/>
  <c r="CY86" i="1" s="1"/>
  <c r="CZ42" i="1"/>
  <c r="CZ64" i="1" s="1"/>
  <c r="CZ86" i="1" s="1"/>
  <c r="DA42" i="1"/>
  <c r="DA180" i="1" s="1"/>
  <c r="DB42" i="1"/>
  <c r="DB172" i="1" s="1"/>
  <c r="DC42" i="1"/>
  <c r="DC64" i="1" s="1"/>
  <c r="DD42" i="1"/>
  <c r="DD64" i="1" s="1"/>
  <c r="DD86" i="1" s="1"/>
  <c r="DE42" i="1"/>
  <c r="DE180" i="1" s="1"/>
  <c r="DF42" i="1"/>
  <c r="DF180" i="1" s="1"/>
  <c r="DG42" i="1"/>
  <c r="DG176" i="1" s="1"/>
  <c r="DI42" i="1"/>
  <c r="DI64" i="1" s="1"/>
  <c r="DI86" i="1" s="1"/>
  <c r="DJ42" i="1"/>
  <c r="DJ64" i="1" s="1"/>
  <c r="DJ86" i="1" s="1"/>
  <c r="DK42" i="1"/>
  <c r="DK172" i="1" s="1"/>
  <c r="DL42" i="1"/>
  <c r="DL176" i="1" s="1"/>
  <c r="DM42" i="1"/>
  <c r="DM180" i="1" s="1"/>
  <c r="DN42" i="1"/>
  <c r="DN180" i="1" s="1"/>
  <c r="DO42" i="1"/>
  <c r="DO64" i="1" s="1"/>
  <c r="DO109" i="1" s="1"/>
  <c r="DP42" i="1"/>
  <c r="DP64" i="1" s="1"/>
  <c r="DP86" i="1" s="1"/>
  <c r="DQ42" i="1"/>
  <c r="DQ64" i="1" s="1"/>
  <c r="DQ86" i="1" s="1"/>
  <c r="DR42" i="1"/>
  <c r="DR64" i="1" s="1"/>
  <c r="DR109" i="1" s="1"/>
  <c r="DT42" i="1"/>
  <c r="DT180" i="1" s="1"/>
  <c r="DU42" i="1"/>
  <c r="DU172" i="1" s="1"/>
  <c r="DV42" i="1"/>
  <c r="DV172" i="1" s="1"/>
  <c r="DW42" i="1"/>
  <c r="DW172" i="1" s="1"/>
  <c r="DX42" i="1"/>
  <c r="DX64" i="1" s="1"/>
  <c r="DY42" i="1"/>
  <c r="DY64" i="1" s="1"/>
  <c r="DZ42" i="1"/>
  <c r="DZ64" i="1" s="1"/>
  <c r="EA42" i="1"/>
  <c r="EA64" i="1" s="1"/>
  <c r="EB42" i="1"/>
  <c r="EB180" i="1" s="1"/>
  <c r="EC42" i="1"/>
  <c r="EC180" i="1" s="1"/>
  <c r="EF42" i="1"/>
  <c r="EF64" i="1" s="1"/>
  <c r="EF109" i="1" s="1"/>
  <c r="EG42" i="1"/>
  <c r="EG176" i="1" s="1"/>
  <c r="EH42" i="1"/>
  <c r="EH64" i="1" s="1"/>
  <c r="EH109" i="1" s="1"/>
  <c r="EI42" i="1"/>
  <c r="EI64" i="1" s="1"/>
  <c r="EI86" i="1" s="1"/>
  <c r="EJ42" i="1"/>
  <c r="EJ64" i="1" s="1"/>
  <c r="EJ109" i="1" s="1"/>
  <c r="EK42" i="1"/>
  <c r="EK64" i="1" s="1"/>
  <c r="EK109" i="1" s="1"/>
  <c r="EL42" i="1"/>
  <c r="EL172" i="1" s="1"/>
  <c r="EM42" i="1"/>
  <c r="EM64" i="1" s="1"/>
  <c r="EM86" i="1" s="1"/>
  <c r="GC103" i="1"/>
  <c r="M41" i="1"/>
  <c r="N41" i="1"/>
  <c r="N63" i="1" s="1"/>
  <c r="O41" i="1"/>
  <c r="O159" i="1" s="1"/>
  <c r="P41" i="1"/>
  <c r="P175" i="1" s="1"/>
  <c r="Q41" i="1"/>
  <c r="Q179" i="1" s="1"/>
  <c r="R41" i="1"/>
  <c r="R159" i="1" s="1"/>
  <c r="S41" i="1"/>
  <c r="S63" i="1" s="1"/>
  <c r="T41" i="1"/>
  <c r="T167" i="1" s="1"/>
  <c r="U41" i="1"/>
  <c r="U163" i="1" s="1"/>
  <c r="W41" i="1"/>
  <c r="W179" i="1" s="1"/>
  <c r="B41" i="1"/>
  <c r="B171" i="1" s="1"/>
  <c r="C41" i="1"/>
  <c r="C159" i="1" s="1"/>
  <c r="D41" i="1"/>
  <c r="D179" i="1" s="1"/>
  <c r="E41" i="1"/>
  <c r="E159" i="1" s="1"/>
  <c r="F41" i="1"/>
  <c r="F63" i="1" s="1"/>
  <c r="F85" i="1" s="1"/>
  <c r="G41" i="1"/>
  <c r="G63" i="1" s="1"/>
  <c r="H41" i="1"/>
  <c r="H163" i="1" s="1"/>
  <c r="I41" i="1"/>
  <c r="I179" i="1" s="1"/>
  <c r="J41" i="1"/>
  <c r="K41" i="1"/>
  <c r="K167" i="1" s="1"/>
  <c r="Y41" i="1"/>
  <c r="Y179" i="1" s="1"/>
  <c r="Z41" i="1"/>
  <c r="Z179" i="1" s="1"/>
  <c r="AA41" i="1"/>
  <c r="AA163" i="1" s="1"/>
  <c r="AB41" i="1"/>
  <c r="AB167" i="1" s="1"/>
  <c r="AC41" i="1"/>
  <c r="AC167" i="1" s="1"/>
  <c r="AD41" i="1"/>
  <c r="AD63" i="1" s="1"/>
  <c r="AE41" i="1"/>
  <c r="AE171" i="1" s="1"/>
  <c r="AF41" i="1"/>
  <c r="AF163" i="1" s="1"/>
  <c r="AG41" i="1"/>
  <c r="AG63" i="1" s="1"/>
  <c r="AH41" i="1"/>
  <c r="AH163" i="1" s="1"/>
  <c r="AJ41" i="1"/>
  <c r="AJ179" i="1" s="1"/>
  <c r="AK41" i="1"/>
  <c r="AK159" i="1" s="1"/>
  <c r="AL41" i="1"/>
  <c r="AL163" i="1" s="1"/>
  <c r="AM41" i="1"/>
  <c r="AM171" i="1" s="1"/>
  <c r="AN41" i="1"/>
  <c r="AN167" i="1" s="1"/>
  <c r="AO41" i="1"/>
  <c r="AO175" i="1" s="1"/>
  <c r="AP41" i="1"/>
  <c r="AP167" i="1" s="1"/>
  <c r="AQ41" i="1"/>
  <c r="AQ159" i="1" s="1"/>
  <c r="AR41" i="1"/>
  <c r="AR167" i="1" s="1"/>
  <c r="AS41" i="1"/>
  <c r="AS167" i="1" s="1"/>
  <c r="AU41" i="1"/>
  <c r="AU171" i="1" s="1"/>
  <c r="AV41" i="1"/>
  <c r="AV179" i="1" s="1"/>
  <c r="AW41" i="1"/>
  <c r="AW63" i="1" s="1"/>
  <c r="AW85" i="1" s="1"/>
  <c r="AX41" i="1"/>
  <c r="AX171" i="1" s="1"/>
  <c r="AY41" i="1"/>
  <c r="AY163" i="1" s="1"/>
  <c r="AZ41" i="1"/>
  <c r="AZ163" i="1" s="1"/>
  <c r="BA41" i="1"/>
  <c r="BA175" i="1" s="1"/>
  <c r="BB41" i="1"/>
  <c r="BB63" i="1" s="1"/>
  <c r="BC41" i="1"/>
  <c r="BC159" i="1" s="1"/>
  <c r="BD41" i="1"/>
  <c r="BD159" i="1" s="1"/>
  <c r="BF41" i="1"/>
  <c r="BF167" i="1" s="1"/>
  <c r="BG41" i="1"/>
  <c r="BG175" i="1" s="1"/>
  <c r="BH41" i="1"/>
  <c r="BH171" i="1" s="1"/>
  <c r="BI41" i="1"/>
  <c r="BI159" i="1" s="1"/>
  <c r="BJ41" i="1"/>
  <c r="BK41" i="1"/>
  <c r="BK167" i="1" s="1"/>
  <c r="BL41" i="1"/>
  <c r="BL163" i="1" s="1"/>
  <c r="BM41" i="1"/>
  <c r="BM159" i="1" s="1"/>
  <c r="BN41" i="1"/>
  <c r="BN171" i="1" s="1"/>
  <c r="BO41" i="1"/>
  <c r="BO175" i="1" s="1"/>
  <c r="BQ41" i="1"/>
  <c r="BQ179" i="1" s="1"/>
  <c r="BR41" i="1"/>
  <c r="BR159" i="1" s="1"/>
  <c r="BS41" i="1"/>
  <c r="BS175" i="1" s="1"/>
  <c r="BT41" i="1"/>
  <c r="BT163" i="1" s="1"/>
  <c r="BU41" i="1"/>
  <c r="BU163" i="1" s="1"/>
  <c r="BV41" i="1"/>
  <c r="BV171" i="1" s="1"/>
  <c r="BW41" i="1"/>
  <c r="BW167" i="1" s="1"/>
  <c r="BX41" i="1"/>
  <c r="BX167" i="1" s="1"/>
  <c r="BY41" i="1"/>
  <c r="BY179" i="1" s="1"/>
  <c r="BZ41" i="1"/>
  <c r="BZ175" i="1" s="1"/>
  <c r="CB41" i="1"/>
  <c r="CB63" i="1" s="1"/>
  <c r="CC41" i="1"/>
  <c r="CC167" i="1" s="1"/>
  <c r="CD41" i="1"/>
  <c r="CD163" i="1" s="1"/>
  <c r="CE41" i="1"/>
  <c r="CE159" i="1" s="1"/>
  <c r="CF41" i="1"/>
  <c r="CF171" i="1" s="1"/>
  <c r="CG41" i="1"/>
  <c r="CG159" i="1" s="1"/>
  <c r="CH41" i="1"/>
  <c r="CH63" i="1" s="1"/>
  <c r="CI41" i="1"/>
  <c r="CI175" i="1" s="1"/>
  <c r="CJ41" i="1"/>
  <c r="CJ171" i="1" s="1"/>
  <c r="CK41" i="1"/>
  <c r="CK159" i="1" s="1"/>
  <c r="CM41" i="1"/>
  <c r="CM171" i="1" s="1"/>
  <c r="CN41" i="1"/>
  <c r="CN175" i="1" s="1"/>
  <c r="CO41" i="1"/>
  <c r="CO175" i="1" s="1"/>
  <c r="CP41" i="1"/>
  <c r="CP167" i="1" s="1"/>
  <c r="CQ41" i="1"/>
  <c r="CQ179" i="1" s="1"/>
  <c r="CR41" i="1"/>
  <c r="CR167" i="1" s="1"/>
  <c r="CS41" i="1"/>
  <c r="CS163" i="1" s="1"/>
  <c r="CT41" i="1"/>
  <c r="CT159" i="1" s="1"/>
  <c r="CU41" i="1"/>
  <c r="CU163" i="1" s="1"/>
  <c r="CV41" i="1"/>
  <c r="CV171" i="1" s="1"/>
  <c r="CX41" i="1"/>
  <c r="CX159" i="1" s="1"/>
  <c r="CY41" i="1"/>
  <c r="CY175" i="1" s="1"/>
  <c r="CZ41" i="1"/>
  <c r="CZ179" i="1" s="1"/>
  <c r="DA41" i="1"/>
  <c r="DA167" i="1" s="1"/>
  <c r="DB41" i="1"/>
  <c r="DB63" i="1" s="1"/>
  <c r="DB85" i="1" s="1"/>
  <c r="DC41" i="1"/>
  <c r="DC159" i="1" s="1"/>
  <c r="DD41" i="1"/>
  <c r="DD159" i="1" s="1"/>
  <c r="DE41" i="1"/>
  <c r="DE159" i="1" s="1"/>
  <c r="DF41" i="1"/>
  <c r="DF63" i="1" s="1"/>
  <c r="DG41" i="1"/>
  <c r="DG179" i="1" s="1"/>
  <c r="DI41" i="1"/>
  <c r="DI179" i="1" s="1"/>
  <c r="DJ41" i="1"/>
  <c r="DJ175" i="1" s="1"/>
  <c r="DK41" i="1"/>
  <c r="DK63" i="1" s="1"/>
  <c r="DK108" i="1" s="1"/>
  <c r="DL41" i="1"/>
  <c r="DL171" i="1" s="1"/>
  <c r="DM41" i="1"/>
  <c r="DM167" i="1" s="1"/>
  <c r="DN41" i="1"/>
  <c r="DN63" i="1" s="1"/>
  <c r="DN108" i="1" s="1"/>
  <c r="DO41" i="1"/>
  <c r="DO163" i="1" s="1"/>
  <c r="DP41" i="1"/>
  <c r="DP175" i="1" s="1"/>
  <c r="DQ41" i="1"/>
  <c r="DQ179" i="1" s="1"/>
  <c r="DR41" i="1"/>
  <c r="DR167" i="1" s="1"/>
  <c r="DT41" i="1"/>
  <c r="DT63" i="1" s="1"/>
  <c r="DU41" i="1"/>
  <c r="DU159" i="1" s="1"/>
  <c r="DV41" i="1"/>
  <c r="DV167" i="1" s="1"/>
  <c r="DW41" i="1"/>
  <c r="DW167" i="1" s="1"/>
  <c r="DX41" i="1"/>
  <c r="DX171" i="1" s="1"/>
  <c r="DY41" i="1"/>
  <c r="DY171" i="1" s="1"/>
  <c r="DZ41" i="1"/>
  <c r="DZ159" i="1" s="1"/>
  <c r="EA41" i="1"/>
  <c r="EA63" i="1" s="1"/>
  <c r="EB41" i="1"/>
  <c r="EB63" i="1" s="1"/>
  <c r="EB85" i="1" s="1"/>
  <c r="EC41" i="1"/>
  <c r="EC159" i="1" s="1"/>
  <c r="EE41" i="1"/>
  <c r="EE163" i="1" s="1"/>
  <c r="EF41" i="1"/>
  <c r="EF179" i="1" s="1"/>
  <c r="EG41" i="1"/>
  <c r="EG163" i="1" s="1"/>
  <c r="EH41" i="1"/>
  <c r="EH175" i="1" s="1"/>
  <c r="EI41" i="1"/>
  <c r="EI167" i="1" s="1"/>
  <c r="EJ41" i="1"/>
  <c r="EJ167" i="1" s="1"/>
  <c r="EK41" i="1"/>
  <c r="EK179" i="1" s="1"/>
  <c r="EL41" i="1"/>
  <c r="EL159" i="1" s="1"/>
  <c r="EM41" i="1"/>
  <c r="EM167" i="1" s="1"/>
  <c r="GC100" i="1"/>
  <c r="M40" i="1"/>
  <c r="M170" i="1" s="1"/>
  <c r="N40" i="1"/>
  <c r="N178" i="1" s="1"/>
  <c r="O40" i="1"/>
  <c r="O178" i="1" s="1"/>
  <c r="P40" i="1"/>
  <c r="P62" i="1" s="1"/>
  <c r="Q40" i="1"/>
  <c r="Q178" i="1" s="1"/>
  <c r="R40" i="1"/>
  <c r="R62" i="1" s="1"/>
  <c r="S40" i="1"/>
  <c r="S62" i="1" s="1"/>
  <c r="T40" i="1"/>
  <c r="T62" i="1" s="1"/>
  <c r="U40" i="1"/>
  <c r="U170" i="1" s="1"/>
  <c r="W40" i="1"/>
  <c r="W170" i="1" s="1"/>
  <c r="B40" i="1"/>
  <c r="B174" i="1" s="1"/>
  <c r="C40" i="1"/>
  <c r="C178" i="1" s="1"/>
  <c r="D40" i="1"/>
  <c r="D62" i="1" s="1"/>
  <c r="D107" i="1" s="1"/>
  <c r="E40" i="1"/>
  <c r="E62" i="1" s="1"/>
  <c r="F40" i="1"/>
  <c r="F62" i="1" s="1"/>
  <c r="F107" i="1" s="1"/>
  <c r="G40" i="1"/>
  <c r="G62" i="1" s="1"/>
  <c r="H40" i="1"/>
  <c r="H62" i="1" s="1"/>
  <c r="I40" i="1"/>
  <c r="I62" i="1" s="1"/>
  <c r="J40" i="1"/>
  <c r="J62" i="1" s="1"/>
  <c r="K40" i="1"/>
  <c r="K174" i="1" s="1"/>
  <c r="Y40" i="1"/>
  <c r="Y62" i="1" s="1"/>
  <c r="Z40" i="1"/>
  <c r="Z174" i="1" s="1"/>
  <c r="AA40" i="1"/>
  <c r="AA174" i="1" s="1"/>
  <c r="AB40" i="1"/>
  <c r="AB174" i="1" s="1"/>
  <c r="AC40" i="1"/>
  <c r="AC62" i="1" s="1"/>
  <c r="AD40" i="1"/>
  <c r="AD174" i="1" s="1"/>
  <c r="AE40" i="1"/>
  <c r="AE174" i="1" s="1"/>
  <c r="AF40" i="1"/>
  <c r="AF170" i="1" s="1"/>
  <c r="AG40" i="1"/>
  <c r="AG62" i="1" s="1"/>
  <c r="AH40" i="1"/>
  <c r="AH62" i="1" s="1"/>
  <c r="AJ40" i="1"/>
  <c r="AJ62" i="1" s="1"/>
  <c r="AK40" i="1"/>
  <c r="AK174" i="1" s="1"/>
  <c r="AL40" i="1"/>
  <c r="AL62" i="1" s="1"/>
  <c r="AM40" i="1"/>
  <c r="AM178" i="1" s="1"/>
  <c r="AN40" i="1"/>
  <c r="AN178" i="1" s="1"/>
  <c r="AO40" i="1"/>
  <c r="AO170" i="1" s="1"/>
  <c r="AP40" i="1"/>
  <c r="AP62" i="1" s="1"/>
  <c r="AQ40" i="1"/>
  <c r="AQ170" i="1" s="1"/>
  <c r="AR40" i="1"/>
  <c r="AR174" i="1" s="1"/>
  <c r="AS40" i="1"/>
  <c r="AS174" i="1" s="1"/>
  <c r="AU40" i="1"/>
  <c r="AU62" i="1" s="1"/>
  <c r="AV40" i="1"/>
  <c r="AV170" i="1" s="1"/>
  <c r="AW40" i="1"/>
  <c r="AW174" i="1" s="1"/>
  <c r="AX40" i="1"/>
  <c r="AX178" i="1" s="1"/>
  <c r="AY40" i="1"/>
  <c r="AY170" i="1" s="1"/>
  <c r="AZ40" i="1"/>
  <c r="AZ174" i="1" s="1"/>
  <c r="BA40" i="1"/>
  <c r="BA62" i="1" s="1"/>
  <c r="BA107" i="1" s="1"/>
  <c r="BB40" i="1"/>
  <c r="BB178" i="1" s="1"/>
  <c r="BC40" i="1"/>
  <c r="BC62" i="1" s="1"/>
  <c r="BD40" i="1"/>
  <c r="BD170" i="1" s="1"/>
  <c r="BF40" i="1"/>
  <c r="BF174" i="1" s="1"/>
  <c r="BG40" i="1"/>
  <c r="BG174" i="1" s="1"/>
  <c r="BH40" i="1"/>
  <c r="BH62" i="1" s="1"/>
  <c r="BH107" i="1" s="1"/>
  <c r="BI40" i="1"/>
  <c r="BI170" i="1" s="1"/>
  <c r="BJ40" i="1"/>
  <c r="BJ170" i="1" s="1"/>
  <c r="BK40" i="1"/>
  <c r="BK178" i="1" s="1"/>
  <c r="BL40" i="1"/>
  <c r="BL62" i="1" s="1"/>
  <c r="BL107" i="1" s="1"/>
  <c r="BM40" i="1"/>
  <c r="BM62" i="1" s="1"/>
  <c r="BN40" i="1"/>
  <c r="BN178" i="1" s="1"/>
  <c r="BO40" i="1"/>
  <c r="BO170" i="1" s="1"/>
  <c r="BQ40" i="1"/>
  <c r="BQ174" i="1" s="1"/>
  <c r="BR40" i="1"/>
  <c r="BS40" i="1"/>
  <c r="BS62" i="1" s="1"/>
  <c r="BS107" i="1" s="1"/>
  <c r="BT40" i="1"/>
  <c r="BT178" i="1" s="1"/>
  <c r="BU40" i="1"/>
  <c r="BU62" i="1" s="1"/>
  <c r="BV40" i="1"/>
  <c r="BV178" i="1" s="1"/>
  <c r="BW40" i="1"/>
  <c r="BW174" i="1" s="1"/>
  <c r="BX40" i="1"/>
  <c r="BX178" i="1" s="1"/>
  <c r="BY40" i="1"/>
  <c r="BY62" i="1" s="1"/>
  <c r="BZ40" i="1"/>
  <c r="BZ170" i="1" s="1"/>
  <c r="CB40" i="1"/>
  <c r="CB170" i="1" s="1"/>
  <c r="CC40" i="1"/>
  <c r="CC62" i="1" s="1"/>
  <c r="CD40" i="1"/>
  <c r="CD178" i="1" s="1"/>
  <c r="CE40" i="1"/>
  <c r="CE62" i="1" s="1"/>
  <c r="CF40" i="1"/>
  <c r="CF62" i="1" s="1"/>
  <c r="CF84" i="1" s="1"/>
  <c r="CG40" i="1"/>
  <c r="CG62" i="1" s="1"/>
  <c r="CH40" i="1"/>
  <c r="CH62" i="1" s="1"/>
  <c r="CI40" i="1"/>
  <c r="CI62" i="1" s="1"/>
  <c r="CI84" i="1" s="1"/>
  <c r="CJ40" i="1"/>
  <c r="CJ62" i="1" s="1"/>
  <c r="CJ107" i="1" s="1"/>
  <c r="CK40" i="1"/>
  <c r="CK62" i="1" s="1"/>
  <c r="CK84" i="1" s="1"/>
  <c r="CM40" i="1"/>
  <c r="CM62" i="1" s="1"/>
  <c r="CN40" i="1"/>
  <c r="CN178" i="1" s="1"/>
  <c r="CO40" i="1"/>
  <c r="CO62" i="1" s="1"/>
  <c r="CO107" i="1" s="1"/>
  <c r="CP40" i="1"/>
  <c r="CP62" i="1" s="1"/>
  <c r="CP84" i="1" s="1"/>
  <c r="CQ40" i="1"/>
  <c r="CQ62" i="1" s="1"/>
  <c r="CQ84" i="1" s="1"/>
  <c r="CR40" i="1"/>
  <c r="CR170" i="1" s="1"/>
  <c r="CS40" i="1"/>
  <c r="CS62" i="1" s="1"/>
  <c r="CS84" i="1" s="1"/>
  <c r="CT40" i="1"/>
  <c r="CT62" i="1" s="1"/>
  <c r="CU40" i="1"/>
  <c r="CU62" i="1" s="1"/>
  <c r="CV40" i="1"/>
  <c r="CV174" i="1" s="1"/>
  <c r="CX40" i="1"/>
  <c r="CX178" i="1" s="1"/>
  <c r="CY40" i="1"/>
  <c r="CY62" i="1" s="1"/>
  <c r="CZ40" i="1"/>
  <c r="CZ178" i="1" s="1"/>
  <c r="DA40" i="1"/>
  <c r="DA62" i="1" s="1"/>
  <c r="DB40" i="1"/>
  <c r="DB62" i="1" s="1"/>
  <c r="DC40" i="1"/>
  <c r="DC174" i="1" s="1"/>
  <c r="DD40" i="1"/>
  <c r="DD178" i="1" s="1"/>
  <c r="DE40" i="1"/>
  <c r="DE62" i="1" s="1"/>
  <c r="DF40" i="1"/>
  <c r="DF62" i="1" s="1"/>
  <c r="DG40" i="1"/>
  <c r="DG62" i="1" s="1"/>
  <c r="DG84" i="1" s="1"/>
  <c r="DI40" i="1"/>
  <c r="DI62" i="1" s="1"/>
  <c r="DI107" i="1" s="1"/>
  <c r="DJ40" i="1"/>
  <c r="DJ170" i="1" s="1"/>
  <c r="DK40" i="1"/>
  <c r="DK62" i="1" s="1"/>
  <c r="DK84" i="1" s="1"/>
  <c r="DL40" i="1"/>
  <c r="DL178" i="1" s="1"/>
  <c r="DM40" i="1"/>
  <c r="DM62" i="1" s="1"/>
  <c r="DM84" i="1" s="1"/>
  <c r="DN40" i="1"/>
  <c r="DN178" i="1" s="1"/>
  <c r="DO40" i="1"/>
  <c r="DO174" i="1" s="1"/>
  <c r="DP40" i="1"/>
  <c r="DP174" i="1" s="1"/>
  <c r="DQ40" i="1"/>
  <c r="DQ178" i="1" s="1"/>
  <c r="DR40" i="1"/>
  <c r="DR62" i="1" s="1"/>
  <c r="DR107" i="1" s="1"/>
  <c r="DT40" i="1"/>
  <c r="DT62" i="1" s="1"/>
  <c r="DT84" i="1" s="1"/>
  <c r="DU40" i="1"/>
  <c r="DV40" i="1"/>
  <c r="DV170" i="1" s="1"/>
  <c r="DW40" i="1"/>
  <c r="DW62" i="1" s="1"/>
  <c r="DW84" i="1" s="1"/>
  <c r="DX40" i="1"/>
  <c r="DX62" i="1" s="1"/>
  <c r="DX84" i="1" s="1"/>
  <c r="DY40" i="1"/>
  <c r="DY62" i="1" s="1"/>
  <c r="DY84" i="1" s="1"/>
  <c r="DZ40" i="1"/>
  <c r="DZ62" i="1" s="1"/>
  <c r="DZ84" i="1" s="1"/>
  <c r="EA40" i="1"/>
  <c r="EA62" i="1" s="1"/>
  <c r="EB40" i="1"/>
  <c r="EB62" i="1" s="1"/>
  <c r="EB107" i="1" s="1"/>
  <c r="EC40" i="1"/>
  <c r="EC170" i="1" s="1"/>
  <c r="EE40" i="1"/>
  <c r="EE62" i="1" s="1"/>
  <c r="EF40" i="1"/>
  <c r="EF62" i="1" s="1"/>
  <c r="EG40" i="1"/>
  <c r="EG62" i="1" s="1"/>
  <c r="EH40" i="1"/>
  <c r="EH62" i="1" s="1"/>
  <c r="EI40" i="1"/>
  <c r="EI62" i="1" s="1"/>
  <c r="EI107" i="1" s="1"/>
  <c r="EJ40" i="1"/>
  <c r="EJ174" i="1" s="1"/>
  <c r="EK40" i="1"/>
  <c r="EK62" i="1" s="1"/>
  <c r="EL40" i="1"/>
  <c r="EL178" i="1" s="1"/>
  <c r="EM40" i="1"/>
  <c r="EM170" i="1" s="1"/>
  <c r="GC97" i="1"/>
  <c r="GC96" i="1"/>
  <c r="GC93" i="1"/>
  <c r="M37" i="1"/>
  <c r="M147" i="1" s="1"/>
  <c r="N37" i="1"/>
  <c r="N139" i="1" s="1"/>
  <c r="O37" i="1"/>
  <c r="O59" i="1" s="1"/>
  <c r="P37" i="1"/>
  <c r="P147" i="1" s="1"/>
  <c r="Q37" i="1"/>
  <c r="Q59" i="1" s="1"/>
  <c r="R37" i="1"/>
  <c r="R59" i="1" s="1"/>
  <c r="R104" i="1" s="1"/>
  <c r="S37" i="1"/>
  <c r="S59" i="1" s="1"/>
  <c r="T37" i="1"/>
  <c r="T59" i="1" s="1"/>
  <c r="U37" i="1"/>
  <c r="U59" i="1" s="1"/>
  <c r="W37" i="1"/>
  <c r="W135" i="1" s="1"/>
  <c r="B37" i="1"/>
  <c r="B139" i="1" s="1"/>
  <c r="C37" i="1"/>
  <c r="C59" i="1" s="1"/>
  <c r="D37" i="1"/>
  <c r="D143" i="1" s="1"/>
  <c r="E37" i="1"/>
  <c r="E147" i="1" s="1"/>
  <c r="F37" i="1"/>
  <c r="F151" i="1" s="1"/>
  <c r="G37" i="1"/>
  <c r="G155" i="1" s="1"/>
  <c r="H37" i="1"/>
  <c r="H59" i="1" s="1"/>
  <c r="H81" i="1" s="1"/>
  <c r="I37" i="1"/>
  <c r="I139" i="1" s="1"/>
  <c r="J37" i="1"/>
  <c r="J143" i="1" s="1"/>
  <c r="K37" i="1"/>
  <c r="K143" i="1" s="1"/>
  <c r="Y37" i="1"/>
  <c r="Y147" i="1" s="1"/>
  <c r="Z37" i="1"/>
  <c r="Z135" i="1" s="1"/>
  <c r="AA37" i="1"/>
  <c r="AA59" i="1" s="1"/>
  <c r="AB37" i="1"/>
  <c r="AB59" i="1" s="1"/>
  <c r="AC37" i="1"/>
  <c r="AC59" i="1" s="1"/>
  <c r="AD37" i="1"/>
  <c r="AD59" i="1" s="1"/>
  <c r="AE37" i="1"/>
  <c r="AE59" i="1" s="1"/>
  <c r="AF37" i="1"/>
  <c r="AF59" i="1" s="1"/>
  <c r="AG37" i="1"/>
  <c r="AG59" i="1" s="1"/>
  <c r="AH37" i="1"/>
  <c r="AH59" i="1" s="1"/>
  <c r="AJ37" i="1"/>
  <c r="AJ59" i="1" s="1"/>
  <c r="AK37" i="1"/>
  <c r="AK59" i="1" s="1"/>
  <c r="AL37" i="1"/>
  <c r="AL59" i="1" s="1"/>
  <c r="AM37" i="1"/>
  <c r="AM59" i="1" s="1"/>
  <c r="AN37" i="1"/>
  <c r="AN59" i="1" s="1"/>
  <c r="AO37" i="1"/>
  <c r="AO59" i="1" s="1"/>
  <c r="AP37" i="1"/>
  <c r="AP59" i="1" s="1"/>
  <c r="AQ37" i="1"/>
  <c r="AQ147" i="1" s="1"/>
  <c r="AR37" i="1"/>
  <c r="AR151" i="1" s="1"/>
  <c r="AS37" i="1"/>
  <c r="AS151" i="1" s="1"/>
  <c r="AU37" i="1"/>
  <c r="AU59" i="1" s="1"/>
  <c r="AV37" i="1"/>
  <c r="AV59" i="1" s="1"/>
  <c r="AW37" i="1"/>
  <c r="AW59" i="1" s="1"/>
  <c r="AX37" i="1"/>
  <c r="AX139" i="1" s="1"/>
  <c r="AY37" i="1"/>
  <c r="AY147" i="1" s="1"/>
  <c r="AZ37" i="1"/>
  <c r="AZ147" i="1" s="1"/>
  <c r="BA37" i="1"/>
  <c r="BA59" i="1" s="1"/>
  <c r="BB37" i="1"/>
  <c r="BB151" i="1" s="1"/>
  <c r="BC37" i="1"/>
  <c r="BC143" i="1" s="1"/>
  <c r="BD37" i="1"/>
  <c r="BD155" i="1" s="1"/>
  <c r="BF37" i="1"/>
  <c r="BF59" i="1" s="1"/>
  <c r="BG37" i="1"/>
  <c r="BH37" i="1"/>
  <c r="BH147" i="1" s="1"/>
  <c r="BI37" i="1"/>
  <c r="BI139" i="1" s="1"/>
  <c r="BJ37" i="1"/>
  <c r="BJ59" i="1" s="1"/>
  <c r="BK37" i="1"/>
  <c r="BK59" i="1" s="1"/>
  <c r="BL37" i="1"/>
  <c r="BL59" i="1" s="1"/>
  <c r="BM37" i="1"/>
  <c r="BM59" i="1" s="1"/>
  <c r="BN37" i="1"/>
  <c r="BN59" i="1" s="1"/>
  <c r="BO37" i="1"/>
  <c r="BO59" i="1" s="1"/>
  <c r="BQ37" i="1"/>
  <c r="BQ59" i="1" s="1"/>
  <c r="BR37" i="1"/>
  <c r="BR59" i="1" s="1"/>
  <c r="BS37" i="1"/>
  <c r="BS59" i="1" s="1"/>
  <c r="BT37" i="1"/>
  <c r="BT59" i="1" s="1"/>
  <c r="BU37" i="1"/>
  <c r="BU59" i="1" s="1"/>
  <c r="BV37" i="1"/>
  <c r="BV59" i="1" s="1"/>
  <c r="BW37" i="1"/>
  <c r="BW59" i="1" s="1"/>
  <c r="BX37" i="1"/>
  <c r="BX59" i="1" s="1"/>
  <c r="BY37" i="1"/>
  <c r="BY59" i="1" s="1"/>
  <c r="BZ37" i="1"/>
  <c r="BZ139" i="1" s="1"/>
  <c r="CB37" i="1"/>
  <c r="CB59" i="1" s="1"/>
  <c r="CC37" i="1"/>
  <c r="CC59" i="1" s="1"/>
  <c r="CD37" i="1"/>
  <c r="CD59" i="1" s="1"/>
  <c r="CE37" i="1"/>
  <c r="CE59" i="1" s="1"/>
  <c r="CF37" i="1"/>
  <c r="CF59" i="1" s="1"/>
  <c r="CG37" i="1"/>
  <c r="CG59" i="1" s="1"/>
  <c r="CH37" i="1"/>
  <c r="CH59" i="1" s="1"/>
  <c r="CI37" i="1"/>
  <c r="CI59" i="1" s="1"/>
  <c r="CJ37" i="1"/>
  <c r="CJ59" i="1" s="1"/>
  <c r="CK37" i="1"/>
  <c r="CK139" i="1" s="1"/>
  <c r="CM37" i="1"/>
  <c r="CM59" i="1" s="1"/>
  <c r="CN37" i="1"/>
  <c r="CN59" i="1" s="1"/>
  <c r="CO37" i="1"/>
  <c r="CO59" i="1" s="1"/>
  <c r="CP37" i="1"/>
  <c r="CP59" i="1" s="1"/>
  <c r="CQ37" i="1"/>
  <c r="CQ59" i="1" s="1"/>
  <c r="CR37" i="1"/>
  <c r="CS37" i="1"/>
  <c r="CS59" i="1" s="1"/>
  <c r="CT37" i="1"/>
  <c r="CT135" i="1" s="1"/>
  <c r="CU37" i="1"/>
  <c r="CU59" i="1" s="1"/>
  <c r="CV37" i="1"/>
  <c r="CV143" i="1" s="1"/>
  <c r="CX37" i="1"/>
  <c r="CX155" i="1" s="1"/>
  <c r="CY37" i="1"/>
  <c r="CY143" i="1" s="1"/>
  <c r="CZ37" i="1"/>
  <c r="CZ151" i="1" s="1"/>
  <c r="DA37" i="1"/>
  <c r="DA59" i="1" s="1"/>
  <c r="DB37" i="1"/>
  <c r="DB147" i="1" s="1"/>
  <c r="DC37" i="1"/>
  <c r="DC143" i="1" s="1"/>
  <c r="DD37" i="1"/>
  <c r="DD59" i="1" s="1"/>
  <c r="DE37" i="1"/>
  <c r="DE147" i="1" s="1"/>
  <c r="DF37" i="1"/>
  <c r="DF59" i="1" s="1"/>
  <c r="DG37" i="1"/>
  <c r="DG155" i="1" s="1"/>
  <c r="DI37" i="1"/>
  <c r="DI147" i="1" s="1"/>
  <c r="DJ37" i="1"/>
  <c r="DJ59" i="1" s="1"/>
  <c r="DK37" i="1"/>
  <c r="DK147" i="1" s="1"/>
  <c r="DL37" i="1"/>
  <c r="DL143" i="1" s="1"/>
  <c r="DM37" i="1"/>
  <c r="DM59" i="1" s="1"/>
  <c r="DN37" i="1"/>
  <c r="DN59" i="1" s="1"/>
  <c r="DO37" i="1"/>
  <c r="DO147" i="1" s="1"/>
  <c r="DP37" i="1"/>
  <c r="DP139" i="1" s="1"/>
  <c r="DQ37" i="1"/>
  <c r="DQ147" i="1" s="1"/>
  <c r="DR37" i="1"/>
  <c r="DR59" i="1" s="1"/>
  <c r="DR81" i="1" s="1"/>
  <c r="DT37" i="1"/>
  <c r="DT151" i="1" s="1"/>
  <c r="DU37" i="1"/>
  <c r="DU59" i="1" s="1"/>
  <c r="DV37" i="1"/>
  <c r="DV143" i="1" s="1"/>
  <c r="DW37" i="1"/>
  <c r="DW155" i="1" s="1"/>
  <c r="DX37" i="1"/>
  <c r="DX59" i="1" s="1"/>
  <c r="DY37" i="1"/>
  <c r="DY59" i="1" s="1"/>
  <c r="DY104" i="1" s="1"/>
  <c r="DZ37" i="1"/>
  <c r="DZ143" i="1" s="1"/>
  <c r="EA37" i="1"/>
  <c r="EA59" i="1" s="1"/>
  <c r="EB37" i="1"/>
  <c r="EB151" i="1" s="1"/>
  <c r="EC37" i="1"/>
  <c r="EC151" i="1" s="1"/>
  <c r="EE37" i="1"/>
  <c r="EE59" i="1" s="1"/>
  <c r="EF37" i="1"/>
  <c r="EF59" i="1" s="1"/>
  <c r="EF104" i="1" s="1"/>
  <c r="EG37" i="1"/>
  <c r="EG59" i="1" s="1"/>
  <c r="EH37" i="1"/>
  <c r="EH59" i="1" s="1"/>
  <c r="EI37" i="1"/>
  <c r="EI59" i="1" s="1"/>
  <c r="EJ37" i="1"/>
  <c r="EK37" i="1"/>
  <c r="EK155" i="1" s="1"/>
  <c r="EL37" i="1"/>
  <c r="EL139" i="1" s="1"/>
  <c r="EM37" i="1"/>
  <c r="EM59" i="1" s="1"/>
  <c r="GC90" i="1"/>
  <c r="AN36" i="1"/>
  <c r="AN58" i="1" s="1"/>
  <c r="DO36" i="1"/>
  <c r="DO58" i="1" s="1"/>
  <c r="DC36" i="1"/>
  <c r="DC58" i="1" s="1"/>
  <c r="M36" i="1"/>
  <c r="M58" i="1" s="1"/>
  <c r="N36" i="1"/>
  <c r="N58" i="1" s="1"/>
  <c r="O36" i="1"/>
  <c r="O58" i="1" s="1"/>
  <c r="P36" i="1"/>
  <c r="P146" i="1" s="1"/>
  <c r="Q36" i="1"/>
  <c r="Q58" i="1" s="1"/>
  <c r="R36" i="1"/>
  <c r="R58" i="1" s="1"/>
  <c r="S36" i="1"/>
  <c r="S58" i="1" s="1"/>
  <c r="T36" i="1"/>
  <c r="T58" i="1" s="1"/>
  <c r="U36" i="1"/>
  <c r="U58" i="1" s="1"/>
  <c r="W36" i="1"/>
  <c r="W58" i="1" s="1"/>
  <c r="B36" i="1"/>
  <c r="B58" i="1" s="1"/>
  <c r="C36" i="1"/>
  <c r="D36" i="1"/>
  <c r="D150" i="1" s="1"/>
  <c r="E36" i="1"/>
  <c r="E58" i="1" s="1"/>
  <c r="F36" i="1"/>
  <c r="F58" i="1" s="1"/>
  <c r="G36" i="1"/>
  <c r="G58" i="1" s="1"/>
  <c r="H36" i="1"/>
  <c r="H58" i="1" s="1"/>
  <c r="I36" i="1"/>
  <c r="I150" i="1" s="1"/>
  <c r="J36" i="1"/>
  <c r="J58" i="1" s="1"/>
  <c r="K36" i="1"/>
  <c r="K146" i="1" s="1"/>
  <c r="Y36" i="1"/>
  <c r="Y146" i="1" s="1"/>
  <c r="Z36" i="1"/>
  <c r="Z58" i="1" s="1"/>
  <c r="AA36" i="1"/>
  <c r="AA58" i="1" s="1"/>
  <c r="AB36" i="1"/>
  <c r="AB58" i="1" s="1"/>
  <c r="AC36" i="1"/>
  <c r="AC146" i="1" s="1"/>
  <c r="AD36" i="1"/>
  <c r="AD150" i="1" s="1"/>
  <c r="AE36" i="1"/>
  <c r="AE58" i="1" s="1"/>
  <c r="AF36" i="1"/>
  <c r="AF58" i="1" s="1"/>
  <c r="AG36" i="1"/>
  <c r="AG58" i="1" s="1"/>
  <c r="AH36" i="1"/>
  <c r="AH58" i="1" s="1"/>
  <c r="AJ36" i="1"/>
  <c r="AJ58" i="1" s="1"/>
  <c r="AK36" i="1"/>
  <c r="AK154" i="1" s="1"/>
  <c r="AL36" i="1"/>
  <c r="AL154" i="1" s="1"/>
  <c r="AM36" i="1"/>
  <c r="AM58" i="1" s="1"/>
  <c r="AO36" i="1"/>
  <c r="AO150" i="1" s="1"/>
  <c r="AP36" i="1"/>
  <c r="AP58" i="1" s="1"/>
  <c r="AQ36" i="1"/>
  <c r="AQ58" i="1" s="1"/>
  <c r="AR36" i="1"/>
  <c r="AR58" i="1" s="1"/>
  <c r="AS36" i="1"/>
  <c r="AS58" i="1" s="1"/>
  <c r="AU36" i="1"/>
  <c r="AU150" i="1" s="1"/>
  <c r="AV36" i="1"/>
  <c r="AV150" i="1" s="1"/>
  <c r="AW36" i="1"/>
  <c r="AX36" i="1"/>
  <c r="AX58" i="1" s="1"/>
  <c r="AY36" i="1"/>
  <c r="AY150" i="1" s="1"/>
  <c r="AZ36" i="1"/>
  <c r="AZ146" i="1" s="1"/>
  <c r="BA36" i="1"/>
  <c r="BA58" i="1" s="1"/>
  <c r="BB36" i="1"/>
  <c r="BB58" i="1" s="1"/>
  <c r="BC36" i="1"/>
  <c r="BC58" i="1" s="1"/>
  <c r="BD36" i="1"/>
  <c r="BD58" i="1" s="1"/>
  <c r="BF36" i="1"/>
  <c r="BF150" i="1" s="1"/>
  <c r="BG36" i="1"/>
  <c r="BG58" i="1" s="1"/>
  <c r="BH36" i="1"/>
  <c r="BH58" i="1" s="1"/>
  <c r="BI36" i="1"/>
  <c r="BI58" i="1" s="1"/>
  <c r="BJ36" i="1"/>
  <c r="BJ58" i="1" s="1"/>
  <c r="BK36" i="1"/>
  <c r="BK58" i="1" s="1"/>
  <c r="BL36" i="1"/>
  <c r="BL58" i="1" s="1"/>
  <c r="BM36" i="1"/>
  <c r="BM150" i="1" s="1"/>
  <c r="BN36" i="1"/>
  <c r="BN58" i="1" s="1"/>
  <c r="BN80" i="1" s="1"/>
  <c r="BO36" i="1"/>
  <c r="BO146" i="1" s="1"/>
  <c r="BQ36" i="1"/>
  <c r="BQ58" i="1" s="1"/>
  <c r="BR36" i="1"/>
  <c r="BR154" i="1" s="1"/>
  <c r="BS36" i="1"/>
  <c r="BS154" i="1" s="1"/>
  <c r="BT36" i="1"/>
  <c r="BT150" i="1" s="1"/>
  <c r="BU36" i="1"/>
  <c r="BU150" i="1" s="1"/>
  <c r="BV36" i="1"/>
  <c r="BV58" i="1" s="1"/>
  <c r="BW36" i="1"/>
  <c r="BW146" i="1" s="1"/>
  <c r="BX36" i="1"/>
  <c r="BX58" i="1" s="1"/>
  <c r="BY36" i="1"/>
  <c r="BY146" i="1" s="1"/>
  <c r="BZ36" i="1"/>
  <c r="BZ58" i="1" s="1"/>
  <c r="CB36" i="1"/>
  <c r="CB146" i="1" s="1"/>
  <c r="CC36" i="1"/>
  <c r="CC154" i="1" s="1"/>
  <c r="CD36" i="1"/>
  <c r="CD150" i="1" s="1"/>
  <c r="CE36" i="1"/>
  <c r="CE154" i="1" s="1"/>
  <c r="CF36" i="1"/>
  <c r="CF150" i="1" s="1"/>
  <c r="CG36" i="1"/>
  <c r="CG150" i="1" s="1"/>
  <c r="CH36" i="1"/>
  <c r="CH146" i="1" s="1"/>
  <c r="CI36" i="1"/>
  <c r="CI58" i="1" s="1"/>
  <c r="CJ36" i="1"/>
  <c r="CJ150" i="1" s="1"/>
  <c r="CK36" i="1"/>
  <c r="CK146" i="1" s="1"/>
  <c r="CM36" i="1"/>
  <c r="CN36" i="1"/>
  <c r="CN146" i="1" s="1"/>
  <c r="CO36" i="1"/>
  <c r="CO150" i="1" s="1"/>
  <c r="CP36" i="1"/>
  <c r="CP146" i="1" s="1"/>
  <c r="CQ36" i="1"/>
  <c r="CQ58" i="1" s="1"/>
  <c r="CR36" i="1"/>
  <c r="CR146" i="1" s="1"/>
  <c r="CS36" i="1"/>
  <c r="CS58" i="1" s="1"/>
  <c r="CT36" i="1"/>
  <c r="CT58" i="1" s="1"/>
  <c r="CU36" i="1"/>
  <c r="CU58" i="1" s="1"/>
  <c r="CV36" i="1"/>
  <c r="CV58" i="1" s="1"/>
  <c r="CX36" i="1"/>
  <c r="CX58" i="1" s="1"/>
  <c r="CX80" i="1" s="1"/>
  <c r="CY36" i="1"/>
  <c r="CY146" i="1" s="1"/>
  <c r="CZ36" i="1"/>
  <c r="CZ58" i="1" s="1"/>
  <c r="DA36" i="1"/>
  <c r="DA146" i="1" s="1"/>
  <c r="DB36" i="1"/>
  <c r="DB58" i="1" s="1"/>
  <c r="DD36" i="1"/>
  <c r="DD58" i="1" s="1"/>
  <c r="DE36" i="1"/>
  <c r="DE58" i="1" s="1"/>
  <c r="DF36" i="1"/>
  <c r="DF58" i="1" s="1"/>
  <c r="DG36" i="1"/>
  <c r="DG58" i="1" s="1"/>
  <c r="DI36" i="1"/>
  <c r="DI150" i="1" s="1"/>
  <c r="DJ36" i="1"/>
  <c r="DJ58" i="1" s="1"/>
  <c r="DK36" i="1"/>
  <c r="DK154" i="1" s="1"/>
  <c r="DL36" i="1"/>
  <c r="DL58" i="1" s="1"/>
  <c r="DM36" i="1"/>
  <c r="DM154" i="1" s="1"/>
  <c r="DN36" i="1"/>
  <c r="DN58" i="1" s="1"/>
  <c r="DP36" i="1"/>
  <c r="DP58" i="1" s="1"/>
  <c r="DQ36" i="1"/>
  <c r="DQ58" i="1" s="1"/>
  <c r="DR36" i="1"/>
  <c r="DR58" i="1" s="1"/>
  <c r="DT36" i="1"/>
  <c r="DU36" i="1"/>
  <c r="DU146" i="1" s="1"/>
  <c r="DV36" i="1"/>
  <c r="DV58" i="1" s="1"/>
  <c r="DW36" i="1"/>
  <c r="DW58" i="1" s="1"/>
  <c r="DX36" i="1"/>
  <c r="DX58" i="1" s="1"/>
  <c r="DY36" i="1"/>
  <c r="DY146" i="1" s="1"/>
  <c r="DZ36" i="1"/>
  <c r="DZ146" i="1" s="1"/>
  <c r="EA36" i="1"/>
  <c r="EA150" i="1" s="1"/>
  <c r="EB36" i="1"/>
  <c r="EB58" i="1" s="1"/>
  <c r="EC36" i="1"/>
  <c r="EC146" i="1" s="1"/>
  <c r="EE36" i="1"/>
  <c r="EE58" i="1" s="1"/>
  <c r="EF36" i="1"/>
  <c r="EF58" i="1" s="1"/>
  <c r="EG36" i="1"/>
  <c r="EG58" i="1" s="1"/>
  <c r="EH36" i="1"/>
  <c r="EH58" i="1" s="1"/>
  <c r="EI36" i="1"/>
  <c r="EJ36" i="1"/>
  <c r="EJ146" i="1" s="1"/>
  <c r="EK36" i="1"/>
  <c r="EK58" i="1" s="1"/>
  <c r="EL36" i="1"/>
  <c r="EL146" i="1" s="1"/>
  <c r="EM36" i="1"/>
  <c r="EM146" i="1" s="1"/>
  <c r="GC87" i="1"/>
  <c r="GC86" i="1"/>
  <c r="GC85" i="1"/>
  <c r="M55" i="1"/>
  <c r="M77" i="1" s="1"/>
  <c r="N55" i="1"/>
  <c r="N77" i="1" s="1"/>
  <c r="O55" i="1"/>
  <c r="O77" i="1" s="1"/>
  <c r="P55" i="1"/>
  <c r="P77" i="1" s="1"/>
  <c r="Q55" i="1"/>
  <c r="Q77" i="1" s="1"/>
  <c r="R55" i="1"/>
  <c r="R77" i="1" s="1"/>
  <c r="S55" i="1"/>
  <c r="S77" i="1" s="1"/>
  <c r="T55" i="1"/>
  <c r="T77" i="1" s="1"/>
  <c r="U55" i="1"/>
  <c r="U77" i="1" s="1"/>
  <c r="W55" i="1"/>
  <c r="W77" i="1" s="1"/>
  <c r="B55" i="1"/>
  <c r="B77" i="1" s="1"/>
  <c r="C55" i="1"/>
  <c r="C77" i="1" s="1"/>
  <c r="D55" i="1"/>
  <c r="D77" i="1" s="1"/>
  <c r="E55" i="1"/>
  <c r="E77" i="1" s="1"/>
  <c r="F55" i="1"/>
  <c r="F77" i="1" s="1"/>
  <c r="G55" i="1"/>
  <c r="G77" i="1" s="1"/>
  <c r="H55" i="1"/>
  <c r="H77" i="1" s="1"/>
  <c r="I55" i="1"/>
  <c r="I77" i="1" s="1"/>
  <c r="J55" i="1"/>
  <c r="J77" i="1" s="1"/>
  <c r="K55" i="1"/>
  <c r="K77" i="1" s="1"/>
  <c r="Y55" i="1"/>
  <c r="Y77" i="1" s="1"/>
  <c r="Z55" i="1"/>
  <c r="Z77" i="1" s="1"/>
  <c r="AA55" i="1"/>
  <c r="AA77" i="1" s="1"/>
  <c r="AB55" i="1"/>
  <c r="AB77" i="1" s="1"/>
  <c r="AC55" i="1"/>
  <c r="AC77" i="1" s="1"/>
  <c r="AD55" i="1"/>
  <c r="AD77" i="1" s="1"/>
  <c r="AE55" i="1"/>
  <c r="AE77" i="1" s="1"/>
  <c r="AF55" i="1"/>
  <c r="AF77" i="1" s="1"/>
  <c r="AG55" i="1"/>
  <c r="AG77" i="1" s="1"/>
  <c r="AH55" i="1"/>
  <c r="AH77" i="1" s="1"/>
  <c r="AJ55" i="1"/>
  <c r="AJ77" i="1" s="1"/>
  <c r="AK55" i="1"/>
  <c r="AK77" i="1" s="1"/>
  <c r="AL55" i="1"/>
  <c r="AL77" i="1" s="1"/>
  <c r="AM55" i="1"/>
  <c r="AM77" i="1" s="1"/>
  <c r="AN55" i="1"/>
  <c r="AN77" i="1" s="1"/>
  <c r="AO55" i="1"/>
  <c r="AO77" i="1" s="1"/>
  <c r="AP55" i="1"/>
  <c r="AP77" i="1" s="1"/>
  <c r="AQ55" i="1"/>
  <c r="AQ77" i="1" s="1"/>
  <c r="AR55" i="1"/>
  <c r="AR77" i="1" s="1"/>
  <c r="AS55" i="1"/>
  <c r="AS77" i="1" s="1"/>
  <c r="AU55" i="1"/>
  <c r="AU77" i="1" s="1"/>
  <c r="AV55" i="1"/>
  <c r="AV77" i="1" s="1"/>
  <c r="AW55" i="1"/>
  <c r="AW77" i="1" s="1"/>
  <c r="AX55" i="1"/>
  <c r="AX77" i="1" s="1"/>
  <c r="AY55" i="1"/>
  <c r="AY77" i="1" s="1"/>
  <c r="AZ55" i="1"/>
  <c r="AZ77" i="1" s="1"/>
  <c r="BA55" i="1"/>
  <c r="BA77" i="1" s="1"/>
  <c r="BB55" i="1"/>
  <c r="BB77" i="1" s="1"/>
  <c r="BC55" i="1"/>
  <c r="BC77" i="1" s="1"/>
  <c r="BD55" i="1"/>
  <c r="BD77" i="1" s="1"/>
  <c r="BF55" i="1"/>
  <c r="BF77" i="1" s="1"/>
  <c r="BG55" i="1"/>
  <c r="BG77" i="1" s="1"/>
  <c r="BH55" i="1"/>
  <c r="BH77" i="1" s="1"/>
  <c r="BI55" i="1"/>
  <c r="BI77" i="1" s="1"/>
  <c r="BJ55" i="1"/>
  <c r="BJ77" i="1" s="1"/>
  <c r="BK55" i="1"/>
  <c r="BK77" i="1" s="1"/>
  <c r="BL55" i="1"/>
  <c r="BL77" i="1" s="1"/>
  <c r="BM55" i="1"/>
  <c r="BM77" i="1" s="1"/>
  <c r="BN55" i="1"/>
  <c r="BN77" i="1" s="1"/>
  <c r="BO55" i="1"/>
  <c r="BO77" i="1" s="1"/>
  <c r="BQ55" i="1"/>
  <c r="BQ77" i="1" s="1"/>
  <c r="BR55" i="1"/>
  <c r="BR77" i="1" s="1"/>
  <c r="BS55" i="1"/>
  <c r="BS77" i="1" s="1"/>
  <c r="BT55" i="1"/>
  <c r="BT77" i="1" s="1"/>
  <c r="BU55" i="1"/>
  <c r="BU77" i="1" s="1"/>
  <c r="BV55" i="1"/>
  <c r="BV77" i="1" s="1"/>
  <c r="BW55" i="1"/>
  <c r="BW77" i="1" s="1"/>
  <c r="BX55" i="1"/>
  <c r="BX77" i="1" s="1"/>
  <c r="BY55" i="1"/>
  <c r="BY77" i="1" s="1"/>
  <c r="BZ55" i="1"/>
  <c r="BZ77" i="1" s="1"/>
  <c r="CB55" i="1"/>
  <c r="CB77" i="1" s="1"/>
  <c r="CC55" i="1"/>
  <c r="CC77" i="1" s="1"/>
  <c r="CD55" i="1"/>
  <c r="CD77" i="1" s="1"/>
  <c r="CE55" i="1"/>
  <c r="CE77" i="1" s="1"/>
  <c r="CF55" i="1"/>
  <c r="CF77" i="1" s="1"/>
  <c r="CG55" i="1"/>
  <c r="CG77" i="1" s="1"/>
  <c r="CH55" i="1"/>
  <c r="CH100" i="1" s="1"/>
  <c r="CI55" i="1"/>
  <c r="CI100" i="1" s="1"/>
  <c r="CJ55" i="1"/>
  <c r="CJ77" i="1" s="1"/>
  <c r="CK55" i="1"/>
  <c r="CK77" i="1" s="1"/>
  <c r="CM55" i="1"/>
  <c r="CM77" i="1" s="1"/>
  <c r="CN55" i="1"/>
  <c r="CN100" i="1" s="1"/>
  <c r="CO55" i="1"/>
  <c r="CO100" i="1" s="1"/>
  <c r="CP55" i="1"/>
  <c r="CP77" i="1" s="1"/>
  <c r="CQ55" i="1"/>
  <c r="CQ77" i="1" s="1"/>
  <c r="CR55" i="1"/>
  <c r="CR77" i="1" s="1"/>
  <c r="CS55" i="1"/>
  <c r="CS77" i="1" s="1"/>
  <c r="CT55" i="1"/>
  <c r="CT77" i="1" s="1"/>
  <c r="CU55" i="1"/>
  <c r="CU77" i="1" s="1"/>
  <c r="CV55" i="1"/>
  <c r="CV77" i="1" s="1"/>
  <c r="CX55" i="1"/>
  <c r="CX77" i="1" s="1"/>
  <c r="CY55" i="1"/>
  <c r="CY77" i="1" s="1"/>
  <c r="CZ55" i="1"/>
  <c r="CZ77" i="1" s="1"/>
  <c r="DA55" i="1"/>
  <c r="DA77" i="1" s="1"/>
  <c r="DB55" i="1"/>
  <c r="DB100" i="1" s="1"/>
  <c r="DC55" i="1"/>
  <c r="DC77" i="1" s="1"/>
  <c r="DD55" i="1"/>
  <c r="DD77" i="1" s="1"/>
  <c r="DE55" i="1"/>
  <c r="DE77" i="1" s="1"/>
  <c r="DF55" i="1"/>
  <c r="DF77" i="1" s="1"/>
  <c r="DG55" i="1"/>
  <c r="DG77" i="1" s="1"/>
  <c r="DI55" i="1"/>
  <c r="DI77" i="1" s="1"/>
  <c r="DJ55" i="1"/>
  <c r="DJ100" i="1" s="1"/>
  <c r="DK55" i="1"/>
  <c r="DK100" i="1" s="1"/>
  <c r="DL55" i="1"/>
  <c r="DL77" i="1" s="1"/>
  <c r="DM55" i="1"/>
  <c r="DM77" i="1" s="1"/>
  <c r="DN55" i="1"/>
  <c r="DN100" i="1" s="1"/>
  <c r="DO55" i="1"/>
  <c r="DO100" i="1" s="1"/>
  <c r="DP55" i="1"/>
  <c r="DP77" i="1" s="1"/>
  <c r="DQ55" i="1"/>
  <c r="DQ77" i="1" s="1"/>
  <c r="DR55" i="1"/>
  <c r="DR77" i="1" s="1"/>
  <c r="DT55" i="1"/>
  <c r="DT100" i="1" s="1"/>
  <c r="DU55" i="1"/>
  <c r="DU77" i="1" s="1"/>
  <c r="DV55" i="1"/>
  <c r="DV77" i="1" s="1"/>
  <c r="DW55" i="1"/>
  <c r="DW100" i="1" s="1"/>
  <c r="DX55" i="1"/>
  <c r="DX100" i="1" s="1"/>
  <c r="DY55" i="1"/>
  <c r="DY100" i="1" s="1"/>
  <c r="DZ55" i="1"/>
  <c r="DZ100" i="1" s="1"/>
  <c r="EA55" i="1"/>
  <c r="EA77" i="1" s="1"/>
  <c r="EB55" i="1"/>
  <c r="EB77" i="1" s="1"/>
  <c r="EC55" i="1"/>
  <c r="EC77" i="1" s="1"/>
  <c r="EE55" i="1"/>
  <c r="EE77" i="1" s="1"/>
  <c r="EF55" i="1"/>
  <c r="EF77" i="1" s="1"/>
  <c r="EG55" i="1"/>
  <c r="EG100" i="1" s="1"/>
  <c r="EH55" i="1"/>
  <c r="EH77" i="1" s="1"/>
  <c r="EI55" i="1"/>
  <c r="EI77" i="1" s="1"/>
  <c r="EJ55" i="1"/>
  <c r="EJ77" i="1" s="1"/>
  <c r="EK55" i="1"/>
  <c r="EK100" i="1" s="1"/>
  <c r="EL55" i="1"/>
  <c r="EL77" i="1" s="1"/>
  <c r="EM55" i="1"/>
  <c r="EM77" i="1" s="1"/>
  <c r="GC82" i="1"/>
  <c r="FU33" i="1"/>
  <c r="FU32" i="1"/>
  <c r="FU31" i="1"/>
  <c r="FU30" i="1"/>
  <c r="FU29" i="1"/>
  <c r="FU28" i="1"/>
  <c r="FU26" i="1"/>
  <c r="FU25" i="1"/>
  <c r="FU24" i="1"/>
  <c r="FU22" i="1"/>
  <c r="FU21" i="1"/>
  <c r="FU20" i="1"/>
  <c r="FU18" i="1"/>
  <c r="FU17" i="1"/>
  <c r="FU16" i="1"/>
  <c r="FU15" i="1"/>
  <c r="FU14" i="1"/>
  <c r="FU12" i="1"/>
  <c r="FU11" i="1"/>
  <c r="FU10" i="1"/>
  <c r="FU9" i="1"/>
  <c r="FU8" i="1"/>
  <c r="FT33" i="1"/>
  <c r="FT32" i="1"/>
  <c r="FT31" i="1"/>
  <c r="FT30" i="1"/>
  <c r="FT29" i="1"/>
  <c r="FT28" i="1"/>
  <c r="FT26" i="1"/>
  <c r="FT25" i="1"/>
  <c r="FT24" i="1"/>
  <c r="FT22" i="1"/>
  <c r="FT21" i="1"/>
  <c r="FT20" i="1"/>
  <c r="FT18" i="1"/>
  <c r="FT17" i="1"/>
  <c r="FT16" i="1"/>
  <c r="FT15" i="1"/>
  <c r="FT14" i="1"/>
  <c r="FT12" i="1"/>
  <c r="FT11" i="1"/>
  <c r="FT10" i="1"/>
  <c r="FT9" i="1"/>
  <c r="FT8" i="1"/>
  <c r="EK1" i="1"/>
  <c r="DZ1" i="1"/>
  <c r="DO1" i="1"/>
  <c r="DD1" i="1"/>
  <c r="CS1" i="1"/>
  <c r="CH1" i="1"/>
  <c r="BW1" i="1"/>
  <c r="BL1" i="1"/>
  <c r="BA1" i="1"/>
  <c r="AP1" i="1"/>
  <c r="AE1" i="1"/>
  <c r="S1" i="1"/>
  <c r="AD197" i="1"/>
  <c r="EJ63" i="1"/>
  <c r="EJ108" i="1" s="1"/>
  <c r="EG221" i="1"/>
  <c r="EF204" i="1"/>
  <c r="I204" i="1"/>
  <c r="I199" i="1"/>
  <c r="BT204" i="1"/>
  <c r="I197" i="1"/>
  <c r="I207" i="1"/>
  <c r="EF194" i="1"/>
  <c r="BH179" i="1"/>
  <c r="BM156" i="1"/>
  <c r="AQ180" i="1"/>
  <c r="DU156" i="1"/>
  <c r="BV192" i="1"/>
  <c r="AQ172" i="1"/>
  <c r="I192" i="1"/>
  <c r="AU188" i="1" l="1"/>
  <c r="DJ171" i="1"/>
  <c r="DE67" i="1"/>
  <c r="DE112" i="1" s="1"/>
  <c r="CN119" i="1"/>
  <c r="DW156" i="1"/>
  <c r="DW171" i="1"/>
  <c r="BA214" i="1"/>
  <c r="BK175" i="1"/>
  <c r="EA156" i="1"/>
  <c r="AA62" i="1"/>
  <c r="AA107" i="1" s="1"/>
  <c r="CB214" i="1"/>
  <c r="AB180" i="1"/>
  <c r="CZ120" i="1"/>
  <c r="BQ152" i="1"/>
  <c r="DZ199" i="1"/>
  <c r="AB172" i="1"/>
  <c r="S170" i="1"/>
  <c r="CI221" i="1"/>
  <c r="DP199" i="1"/>
  <c r="Z182" i="1"/>
  <c r="DQ156" i="1"/>
  <c r="AL167" i="1"/>
  <c r="DQ152" i="1"/>
  <c r="DJ187" i="1"/>
  <c r="DG68" i="1"/>
  <c r="DG113" i="1" s="1"/>
  <c r="AP151" i="1"/>
  <c r="AP135" i="1"/>
  <c r="DQ60" i="1"/>
  <c r="DQ105" i="1" s="1"/>
  <c r="BQ60" i="1"/>
  <c r="BQ82" i="1" s="1"/>
  <c r="BO97" i="1"/>
  <c r="CU64" i="1"/>
  <c r="CU86" i="1" s="1"/>
  <c r="CQ192" i="1"/>
  <c r="CQ60" i="1"/>
  <c r="CQ82" i="1" s="1"/>
  <c r="CP194" i="1"/>
  <c r="CM172" i="1"/>
  <c r="CK94" i="1"/>
  <c r="CI163" i="1"/>
  <c r="CH152" i="1"/>
  <c r="CF94" i="1"/>
  <c r="CF187" i="1"/>
  <c r="CD95" i="1"/>
  <c r="CD109" i="1"/>
  <c r="CB94" i="1"/>
  <c r="CB230" i="1"/>
  <c r="BY156" i="1"/>
  <c r="BX209" i="1"/>
  <c r="AY198" i="1"/>
  <c r="BS68" i="1"/>
  <c r="BS113" i="1" s="1"/>
  <c r="N147" i="1"/>
  <c r="T152" i="1"/>
  <c r="DW148" i="1"/>
  <c r="DO189" i="1"/>
  <c r="CB97" i="1"/>
  <c r="DI59" i="1"/>
  <c r="DI81" i="1" s="1"/>
  <c r="BO193" i="1"/>
  <c r="C156" i="1"/>
  <c r="AE184" i="1"/>
  <c r="CI178" i="1"/>
  <c r="EF135" i="1"/>
  <c r="AU194" i="1"/>
  <c r="Z202" i="1"/>
  <c r="CF126" i="1"/>
  <c r="BL172" i="1"/>
  <c r="BL180" i="1"/>
  <c r="BL64" i="1"/>
  <c r="BL109" i="1" s="1"/>
  <c r="BJ214" i="1"/>
  <c r="BJ117" i="1"/>
  <c r="BI221" i="1"/>
  <c r="BH192" i="1"/>
  <c r="BH60" i="1"/>
  <c r="BH82" i="1" s="1"/>
  <c r="BC95" i="1"/>
  <c r="BA176" i="1"/>
  <c r="AZ221" i="1"/>
  <c r="AZ213" i="1"/>
  <c r="AZ229" i="1"/>
  <c r="AQ171" i="1"/>
  <c r="AP197" i="1"/>
  <c r="AN202" i="1"/>
  <c r="AH221" i="1"/>
  <c r="AH167" i="1"/>
  <c r="AF203" i="1"/>
  <c r="AF67" i="1"/>
  <c r="AF89" i="1" s="1"/>
  <c r="AE170" i="1"/>
  <c r="AD156" i="1"/>
  <c r="Z176" i="1"/>
  <c r="E175" i="1"/>
  <c r="G179" i="1"/>
  <c r="W199" i="1"/>
  <c r="N204" i="1"/>
  <c r="N68" i="1"/>
  <c r="N90" i="1" s="1"/>
  <c r="M135" i="1"/>
  <c r="FA228" i="1"/>
  <c r="FA70" i="1"/>
  <c r="FA124" i="1" s="1"/>
  <c r="FF229" i="1"/>
  <c r="FF71" i="1"/>
  <c r="FF125" i="1" s="1"/>
  <c r="FB70" i="1"/>
  <c r="FB124" i="1" s="1"/>
  <c r="FD228" i="1"/>
  <c r="FD70" i="1"/>
  <c r="FD124" i="1" s="1"/>
  <c r="FB229" i="1"/>
  <c r="FB71" i="1"/>
  <c r="FB125" i="1" s="1"/>
  <c r="FE212" i="1"/>
  <c r="FE70" i="1"/>
  <c r="FE124" i="1" s="1"/>
  <c r="FC213" i="1"/>
  <c r="FC71" i="1"/>
  <c r="FC125" i="1" s="1"/>
  <c r="FF220" i="1"/>
  <c r="FF70" i="1"/>
  <c r="FF124" i="1" s="1"/>
  <c r="FD221" i="1"/>
  <c r="FD71" i="1"/>
  <c r="FD125" i="1" s="1"/>
  <c r="EP229" i="1"/>
  <c r="EP71" i="1"/>
  <c r="EP125" i="1" s="1"/>
  <c r="EQ212" i="1"/>
  <c r="EQ70" i="1"/>
  <c r="EQ124" i="1" s="1"/>
  <c r="EY212" i="1"/>
  <c r="EY70" i="1"/>
  <c r="EY124" i="1" s="1"/>
  <c r="EX213" i="1"/>
  <c r="EX71" i="1"/>
  <c r="EX125" i="1" s="1"/>
  <c r="ES220" i="1"/>
  <c r="ES70" i="1"/>
  <c r="ES124" i="1" s="1"/>
  <c r="ER221" i="1"/>
  <c r="ER71" i="1"/>
  <c r="ER125" i="1" s="1"/>
  <c r="ET212" i="1"/>
  <c r="ET70" i="1"/>
  <c r="ET124" i="1" s="1"/>
  <c r="ES213" i="1"/>
  <c r="ES71" i="1"/>
  <c r="ES125" i="1" s="1"/>
  <c r="ER228" i="1"/>
  <c r="ER70" i="1"/>
  <c r="ER124" i="1" s="1"/>
  <c r="EY229" i="1"/>
  <c r="EY71" i="1"/>
  <c r="EY125" i="1" s="1"/>
  <c r="EU212" i="1"/>
  <c r="EU70" i="1"/>
  <c r="EU124" i="1" s="1"/>
  <c r="ET213" i="1"/>
  <c r="ET71" i="1"/>
  <c r="ET125" i="1" s="1"/>
  <c r="EV228" i="1"/>
  <c r="EV70" i="1"/>
  <c r="EV124" i="1" s="1"/>
  <c r="EU229" i="1"/>
  <c r="EU71" i="1"/>
  <c r="EU125" i="1" s="1"/>
  <c r="EW220" i="1"/>
  <c r="EW70" i="1"/>
  <c r="EW124" i="1" s="1"/>
  <c r="EV221" i="1"/>
  <c r="EV71" i="1"/>
  <c r="EV125" i="1" s="1"/>
  <c r="EQ229" i="1"/>
  <c r="EQ71" i="1"/>
  <c r="EQ125" i="1" s="1"/>
  <c r="EP212" i="1"/>
  <c r="EP70" i="1"/>
  <c r="EP124" i="1" s="1"/>
  <c r="EX212" i="1"/>
  <c r="EX70" i="1"/>
  <c r="EX124" i="1" s="1"/>
  <c r="EW213" i="1"/>
  <c r="EW71" i="1"/>
  <c r="EW125" i="1" s="1"/>
  <c r="EM212" i="1"/>
  <c r="EM70" i="1"/>
  <c r="EM124" i="1" s="1"/>
  <c r="EE70" i="1"/>
  <c r="EE124" i="1" s="1"/>
  <c r="EM71" i="1"/>
  <c r="EM125" i="1" s="1"/>
  <c r="EE71" i="1"/>
  <c r="EE125" i="1" s="1"/>
  <c r="EL228" i="1"/>
  <c r="EL70" i="1"/>
  <c r="EL124" i="1" s="1"/>
  <c r="EL229" i="1"/>
  <c r="EL71" i="1"/>
  <c r="EL125" i="1" s="1"/>
  <c r="EK221" i="1"/>
  <c r="EK71" i="1"/>
  <c r="EK125" i="1" s="1"/>
  <c r="EN229" i="1"/>
  <c r="EN71" i="1"/>
  <c r="EN125" i="1" s="1"/>
  <c r="EJ220" i="1"/>
  <c r="EJ70" i="1"/>
  <c r="EJ124" i="1" s="1"/>
  <c r="EJ229" i="1"/>
  <c r="EJ71" i="1"/>
  <c r="EJ125" i="1" s="1"/>
  <c r="EF71" i="1"/>
  <c r="EF125" i="1" s="1"/>
  <c r="EI229" i="1"/>
  <c r="EI71" i="1"/>
  <c r="EI125" i="1" s="1"/>
  <c r="EF220" i="1"/>
  <c r="EF70" i="1"/>
  <c r="EF124" i="1" s="1"/>
  <c r="EH228" i="1"/>
  <c r="EH70" i="1"/>
  <c r="EH124" i="1" s="1"/>
  <c r="EH71" i="1"/>
  <c r="EH125" i="1" s="1"/>
  <c r="EG70" i="1"/>
  <c r="EG124" i="1" s="1"/>
  <c r="EG71" i="1"/>
  <c r="EG125" i="1" s="1"/>
  <c r="EN212" i="1"/>
  <c r="EN70" i="1"/>
  <c r="EN124" i="1" s="1"/>
  <c r="DV220" i="1"/>
  <c r="DV70" i="1"/>
  <c r="DV124" i="1" s="1"/>
  <c r="DV71" i="1"/>
  <c r="DV125" i="1" s="1"/>
  <c r="DU220" i="1"/>
  <c r="DU70" i="1"/>
  <c r="DU124" i="1" s="1"/>
  <c r="EC70" i="1"/>
  <c r="EC124" i="1" s="1"/>
  <c r="DT70" i="1"/>
  <c r="DT124" i="1" s="1"/>
  <c r="EC229" i="1"/>
  <c r="EC71" i="1"/>
  <c r="EC125" i="1" s="1"/>
  <c r="DT229" i="1"/>
  <c r="DT71" i="1"/>
  <c r="DT125" i="1" s="1"/>
  <c r="EB228" i="1"/>
  <c r="EB70" i="1"/>
  <c r="EB124" i="1" s="1"/>
  <c r="EB213" i="1"/>
  <c r="EB71" i="1"/>
  <c r="EB125" i="1" s="1"/>
  <c r="EC231" i="1"/>
  <c r="EA228" i="1"/>
  <c r="EA70" i="1"/>
  <c r="EA124" i="1" s="1"/>
  <c r="EA71" i="1"/>
  <c r="EA125" i="1" s="1"/>
  <c r="DZ220" i="1"/>
  <c r="DZ70" i="1"/>
  <c r="DZ124" i="1" s="1"/>
  <c r="DZ71" i="1"/>
  <c r="DZ125" i="1" s="1"/>
  <c r="DW71" i="1"/>
  <c r="DW125" i="1" s="1"/>
  <c r="DY228" i="1"/>
  <c r="DY70" i="1"/>
  <c r="DY124" i="1" s="1"/>
  <c r="DY71" i="1"/>
  <c r="DY125" i="1" s="1"/>
  <c r="DU71" i="1"/>
  <c r="DU125" i="1" s="1"/>
  <c r="DW212" i="1"/>
  <c r="DW70" i="1"/>
  <c r="DW124" i="1" s="1"/>
  <c r="DX71" i="1"/>
  <c r="DX125" i="1" s="1"/>
  <c r="DM212" i="1"/>
  <c r="DM70" i="1"/>
  <c r="DM124" i="1" s="1"/>
  <c r="DR220" i="1"/>
  <c r="DR70" i="1"/>
  <c r="DR124" i="1" s="1"/>
  <c r="DJ212" i="1"/>
  <c r="DJ70" i="1"/>
  <c r="DJ124" i="1" s="1"/>
  <c r="DJ221" i="1"/>
  <c r="DJ71" i="1"/>
  <c r="DJ125" i="1" s="1"/>
  <c r="DQ220" i="1"/>
  <c r="DQ70" i="1"/>
  <c r="DQ124" i="1" s="1"/>
  <c r="DI212" i="1"/>
  <c r="DI70" i="1"/>
  <c r="DI124" i="1" s="1"/>
  <c r="DQ71" i="1"/>
  <c r="DQ125" i="1" s="1"/>
  <c r="DP220" i="1"/>
  <c r="DP70" i="1"/>
  <c r="DP124" i="1" s="1"/>
  <c r="DP229" i="1"/>
  <c r="DP71" i="1"/>
  <c r="DP125" i="1" s="1"/>
  <c r="DO221" i="1"/>
  <c r="DO71" i="1"/>
  <c r="DO125" i="1" s="1"/>
  <c r="DK71" i="1"/>
  <c r="DK125" i="1" s="1"/>
  <c r="DN71" i="1"/>
  <c r="DN125" i="1" s="1"/>
  <c r="DD212" i="1"/>
  <c r="DD70" i="1"/>
  <c r="DD124" i="1" s="1"/>
  <c r="DD71" i="1"/>
  <c r="DD125" i="1" s="1"/>
  <c r="DC212" i="1"/>
  <c r="DC70" i="1"/>
  <c r="DB220" i="1"/>
  <c r="DB70" i="1"/>
  <c r="DB124" i="1" s="1"/>
  <c r="DB229" i="1"/>
  <c r="DB71" i="1"/>
  <c r="DB125" i="1" s="1"/>
  <c r="DA228" i="1"/>
  <c r="DA70" i="1"/>
  <c r="DA124" i="1" s="1"/>
  <c r="DA221" i="1"/>
  <c r="DA71" i="1"/>
  <c r="DA125" i="1" s="1"/>
  <c r="DF167" i="1"/>
  <c r="CZ228" i="1"/>
  <c r="CZ70" i="1"/>
  <c r="CZ124" i="1" s="1"/>
  <c r="CZ71" i="1"/>
  <c r="CZ125" i="1" s="1"/>
  <c r="DC71" i="1"/>
  <c r="DC125" i="1" s="1"/>
  <c r="DG212" i="1"/>
  <c r="DG70" i="1"/>
  <c r="DG124" i="1" s="1"/>
  <c r="CY70" i="1"/>
  <c r="CY124" i="1" s="1"/>
  <c r="DG213" i="1"/>
  <c r="DG71" i="1"/>
  <c r="DG125" i="1" s="1"/>
  <c r="CY229" i="1"/>
  <c r="CY71" i="1"/>
  <c r="CY125" i="1" s="1"/>
  <c r="DF212" i="1"/>
  <c r="DF70" i="1"/>
  <c r="DF124" i="1" s="1"/>
  <c r="CX212" i="1"/>
  <c r="CX70" i="1"/>
  <c r="CX124" i="1" s="1"/>
  <c r="DF71" i="1"/>
  <c r="DF125" i="1" s="1"/>
  <c r="CX213" i="1"/>
  <c r="CX71" i="1"/>
  <c r="CX125" i="1" s="1"/>
  <c r="DE71" i="1"/>
  <c r="DE125" i="1" s="1"/>
  <c r="CU71" i="1"/>
  <c r="CU125" i="1" s="1"/>
  <c r="CT70" i="1"/>
  <c r="CT124" i="1" s="1"/>
  <c r="CS70" i="1"/>
  <c r="CS124" i="1" s="1"/>
  <c r="CS71" i="1"/>
  <c r="CS125" i="1" s="1"/>
  <c r="CR152" i="1"/>
  <c r="CR212" i="1"/>
  <c r="CR70" i="1"/>
  <c r="CR124" i="1" s="1"/>
  <c r="CR213" i="1"/>
  <c r="CR71" i="1"/>
  <c r="CR125" i="1" s="1"/>
  <c r="CT71" i="1"/>
  <c r="CT125" i="1" s="1"/>
  <c r="CQ228" i="1"/>
  <c r="CQ70" i="1"/>
  <c r="CQ124" i="1" s="1"/>
  <c r="CP212" i="1"/>
  <c r="CP70" i="1"/>
  <c r="CP124" i="1" s="1"/>
  <c r="CP229" i="1"/>
  <c r="CP71" i="1"/>
  <c r="CP125" i="1" s="1"/>
  <c r="CN212" i="1"/>
  <c r="CN70" i="1"/>
  <c r="CN124" i="1" s="1"/>
  <c r="CN71" i="1"/>
  <c r="CN125" i="1" s="1"/>
  <c r="CV70" i="1"/>
  <c r="CV124" i="1" s="1"/>
  <c r="CM124" i="1"/>
  <c r="CM92" i="1"/>
  <c r="CV71" i="1"/>
  <c r="CV125" i="1" s="1"/>
  <c r="CM71" i="1"/>
  <c r="CM125" i="1" s="1"/>
  <c r="CK228" i="1"/>
  <c r="CK70" i="1"/>
  <c r="CK124" i="1" s="1"/>
  <c r="CB220" i="1"/>
  <c r="CB70" i="1"/>
  <c r="CB124" i="1" s="1"/>
  <c r="CI213" i="1"/>
  <c r="CI71" i="1"/>
  <c r="CJ221" i="1"/>
  <c r="CJ71" i="1"/>
  <c r="CJ125" i="1" s="1"/>
  <c r="CF71" i="1"/>
  <c r="CF125" i="1" s="1"/>
  <c r="CH229" i="1"/>
  <c r="CH71" i="1"/>
  <c r="CH125" i="1" s="1"/>
  <c r="CF228" i="1"/>
  <c r="CF70" i="1"/>
  <c r="CF124" i="1" s="1"/>
  <c r="CE221" i="1"/>
  <c r="CE71" i="1"/>
  <c r="CE125" i="1" s="1"/>
  <c r="CK221" i="1"/>
  <c r="CK71" i="1"/>
  <c r="CK125" i="1" s="1"/>
  <c r="CE212" i="1"/>
  <c r="CE70" i="1"/>
  <c r="CE124" i="1" s="1"/>
  <c r="CD221" i="1"/>
  <c r="CD71" i="1"/>
  <c r="CD125" i="1" s="1"/>
  <c r="CD212" i="1"/>
  <c r="CD70" i="1"/>
  <c r="CD124" i="1" s="1"/>
  <c r="CC220" i="1"/>
  <c r="CC70" i="1"/>
  <c r="CC124" i="1" s="1"/>
  <c r="CJ220" i="1"/>
  <c r="CJ70" i="1"/>
  <c r="CJ124" i="1" s="1"/>
  <c r="BS228" i="1"/>
  <c r="BS70" i="1"/>
  <c r="BS124" i="1" s="1"/>
  <c r="BR220" i="1"/>
  <c r="BR70" i="1"/>
  <c r="BR124" i="1" s="1"/>
  <c r="BY228" i="1"/>
  <c r="BY70" i="1"/>
  <c r="BY124" i="1" s="1"/>
  <c r="BQ220" i="1"/>
  <c r="BQ70" i="1"/>
  <c r="BQ124" i="1" s="1"/>
  <c r="BX221" i="1"/>
  <c r="BX71" i="1"/>
  <c r="BX125" i="1" s="1"/>
  <c r="BZ220" i="1"/>
  <c r="BZ70" i="1"/>
  <c r="BZ124" i="1" s="1"/>
  <c r="BX228" i="1"/>
  <c r="BX70" i="1"/>
  <c r="BX124" i="1" s="1"/>
  <c r="BW71" i="1"/>
  <c r="BW125" i="1" s="1"/>
  <c r="BW70" i="1"/>
  <c r="BW124" i="1" s="1"/>
  <c r="BV213" i="1"/>
  <c r="BV71" i="1"/>
  <c r="BV125" i="1" s="1"/>
  <c r="BV228" i="1"/>
  <c r="BV70" i="1"/>
  <c r="BV124" i="1" s="1"/>
  <c r="BU221" i="1"/>
  <c r="BU71" i="1"/>
  <c r="BU125" i="1" s="1"/>
  <c r="BU228" i="1"/>
  <c r="BU70" i="1"/>
  <c r="BU124" i="1" s="1"/>
  <c r="BT71" i="1"/>
  <c r="BT125" i="1" s="1"/>
  <c r="BT212" i="1"/>
  <c r="BT70" i="1"/>
  <c r="BT124" i="1" s="1"/>
  <c r="BS71" i="1"/>
  <c r="BS125" i="1" s="1"/>
  <c r="BJ220" i="1"/>
  <c r="BJ70" i="1"/>
  <c r="BJ124" i="1" s="1"/>
  <c r="BI229" i="1"/>
  <c r="BI71" i="1"/>
  <c r="BI93" i="1" s="1"/>
  <c r="BK155" i="1"/>
  <c r="BH212" i="1"/>
  <c r="BH70" i="1"/>
  <c r="BH124" i="1" s="1"/>
  <c r="BO213" i="1"/>
  <c r="BO71" i="1"/>
  <c r="BO125" i="1" s="1"/>
  <c r="BG213" i="1"/>
  <c r="BG71" i="1"/>
  <c r="BG125" i="1" s="1"/>
  <c r="BI220" i="1"/>
  <c r="BI70" i="1"/>
  <c r="BI124" i="1" s="1"/>
  <c r="BO212" i="1"/>
  <c r="BO70" i="1"/>
  <c r="BO124" i="1" s="1"/>
  <c r="BN71" i="1"/>
  <c r="BN125" i="1" s="1"/>
  <c r="BF213" i="1"/>
  <c r="BF71" i="1"/>
  <c r="BF125" i="1" s="1"/>
  <c r="BN220" i="1"/>
  <c r="BN70" i="1"/>
  <c r="BN124" i="1" s="1"/>
  <c r="BF228" i="1"/>
  <c r="BF70" i="1"/>
  <c r="BF124" i="1" s="1"/>
  <c r="BM71" i="1"/>
  <c r="BM125" i="1" s="1"/>
  <c r="BM228" i="1"/>
  <c r="BM70" i="1"/>
  <c r="BM124" i="1" s="1"/>
  <c r="BL221" i="1"/>
  <c r="BL71" i="1"/>
  <c r="BL125" i="1" s="1"/>
  <c r="BL228" i="1"/>
  <c r="BL70" i="1"/>
  <c r="BL124" i="1" s="1"/>
  <c r="BK71" i="1"/>
  <c r="BK125" i="1" s="1"/>
  <c r="BK212" i="1"/>
  <c r="BK70" i="1"/>
  <c r="BK124" i="1" s="1"/>
  <c r="BJ71" i="1"/>
  <c r="BJ125" i="1" s="1"/>
  <c r="BA220" i="1"/>
  <c r="BA70" i="1"/>
  <c r="BA124" i="1" s="1"/>
  <c r="AZ212" i="1"/>
  <c r="AZ70" i="1"/>
  <c r="AZ124" i="1" s="1"/>
  <c r="AY228" i="1"/>
  <c r="AY70" i="1"/>
  <c r="AY124" i="1" s="1"/>
  <c r="AX213" i="1"/>
  <c r="AX71" i="1"/>
  <c r="AX125" i="1" s="1"/>
  <c r="AY229" i="1"/>
  <c r="AY71" i="1"/>
  <c r="AY125" i="1" s="1"/>
  <c r="AX228" i="1"/>
  <c r="AX70" i="1"/>
  <c r="AX124" i="1" s="1"/>
  <c r="AW220" i="1"/>
  <c r="AW70" i="1"/>
  <c r="AW124" i="1" s="1"/>
  <c r="BD221" i="1"/>
  <c r="BD71" i="1"/>
  <c r="BD125" i="1" s="1"/>
  <c r="AV221" i="1"/>
  <c r="AV71" i="1"/>
  <c r="AV125" i="1" s="1"/>
  <c r="BD212" i="1"/>
  <c r="BD70" i="1"/>
  <c r="BD124" i="1" s="1"/>
  <c r="AV212" i="1"/>
  <c r="AV70" i="1"/>
  <c r="AV124" i="1" s="1"/>
  <c r="BC229" i="1"/>
  <c r="BC71" i="1"/>
  <c r="BC125" i="1" s="1"/>
  <c r="AU221" i="1"/>
  <c r="AU71" i="1"/>
  <c r="AU125" i="1" s="1"/>
  <c r="BC212" i="1"/>
  <c r="BC70" i="1"/>
  <c r="BC124" i="1" s="1"/>
  <c r="AU212" i="1"/>
  <c r="AU70" i="1"/>
  <c r="AU124" i="1" s="1"/>
  <c r="BB220" i="1"/>
  <c r="BB70" i="1"/>
  <c r="BB124" i="1" s="1"/>
  <c r="BA213" i="1"/>
  <c r="BA71" i="1"/>
  <c r="BA125" i="1" s="1"/>
  <c r="AR220" i="1"/>
  <c r="AR70" i="1"/>
  <c r="AR124" i="1" s="1"/>
  <c r="AJ220" i="1"/>
  <c r="AJ70" i="1"/>
  <c r="AJ124" i="1" s="1"/>
  <c r="AP228" i="1"/>
  <c r="AP70" i="1"/>
  <c r="AP124" i="1" s="1"/>
  <c r="AO220" i="1"/>
  <c r="AO70" i="1"/>
  <c r="AO124" i="1" s="1"/>
  <c r="AN228" i="1"/>
  <c r="AN70" i="1"/>
  <c r="AN124" i="1" s="1"/>
  <c r="AM213" i="1"/>
  <c r="AM71" i="1"/>
  <c r="AM125" i="1" s="1"/>
  <c r="AP221" i="1"/>
  <c r="AP71" i="1"/>
  <c r="AP125" i="1" s="1"/>
  <c r="AQ152" i="1"/>
  <c r="AM212" i="1"/>
  <c r="AM70" i="1"/>
  <c r="AM124" i="1" s="1"/>
  <c r="AL213" i="1"/>
  <c r="AL71" i="1"/>
  <c r="AL125" i="1" s="1"/>
  <c r="AP229" i="1"/>
  <c r="AL228" i="1"/>
  <c r="AL70" i="1"/>
  <c r="AL124" i="1" s="1"/>
  <c r="AS220" i="1"/>
  <c r="AS70" i="1"/>
  <c r="AS124" i="1" s="1"/>
  <c r="AH212" i="1"/>
  <c r="AH70" i="1"/>
  <c r="AH124" i="1" s="1"/>
  <c r="AE159" i="1"/>
  <c r="AA228" i="1"/>
  <c r="AA70" i="1"/>
  <c r="AA124" i="1" s="1"/>
  <c r="AH213" i="1"/>
  <c r="AH71" i="1"/>
  <c r="AH125" i="1" s="1"/>
  <c r="Z221" i="1"/>
  <c r="Z71" i="1"/>
  <c r="Z125" i="1" s="1"/>
  <c r="AG212" i="1"/>
  <c r="AG70" i="1"/>
  <c r="AG124" i="1" s="1"/>
  <c r="Y212" i="1"/>
  <c r="Y70" i="1"/>
  <c r="Y124" i="1" s="1"/>
  <c r="AF213" i="1"/>
  <c r="AF71" i="1"/>
  <c r="AF125" i="1" s="1"/>
  <c r="AF212" i="1"/>
  <c r="AF70" i="1"/>
  <c r="AF124" i="1" s="1"/>
  <c r="AE220" i="1"/>
  <c r="AE70" i="1"/>
  <c r="AE124" i="1" s="1"/>
  <c r="Y229" i="1"/>
  <c r="Y71" i="1"/>
  <c r="Y125" i="1" s="1"/>
  <c r="AC228" i="1"/>
  <c r="AC70" i="1"/>
  <c r="AC124" i="1" s="1"/>
  <c r="AG229" i="1"/>
  <c r="AG71" i="1"/>
  <c r="AG125" i="1" s="1"/>
  <c r="AE175" i="1"/>
  <c r="AB212" i="1"/>
  <c r="AB70" i="1"/>
  <c r="AB124" i="1" s="1"/>
  <c r="P213" i="1"/>
  <c r="P71" i="1"/>
  <c r="P125" i="1" s="1"/>
  <c r="S220" i="1"/>
  <c r="S70" i="1"/>
  <c r="S124" i="1" s="1"/>
  <c r="Q229" i="1"/>
  <c r="Q71" i="1"/>
  <c r="Q125" i="1" s="1"/>
  <c r="R212" i="1"/>
  <c r="R70" i="1"/>
  <c r="R124" i="1" s="1"/>
  <c r="P70" i="1"/>
  <c r="P124" i="1" s="1"/>
  <c r="N229" i="1"/>
  <c r="N71" i="1"/>
  <c r="N125" i="1" s="1"/>
  <c r="M62" i="1"/>
  <c r="M84" i="1" s="1"/>
  <c r="Q228" i="1"/>
  <c r="Q70" i="1"/>
  <c r="Q124" i="1" s="1"/>
  <c r="O154" i="1"/>
  <c r="O228" i="1"/>
  <c r="O70" i="1"/>
  <c r="O124" i="1" s="1"/>
  <c r="W212" i="1"/>
  <c r="W70" i="1"/>
  <c r="W124" i="1" s="1"/>
  <c r="N70" i="1"/>
  <c r="N124" i="1" s="1"/>
  <c r="T213" i="1"/>
  <c r="T71" i="1"/>
  <c r="T125" i="1" s="1"/>
  <c r="U212" i="1"/>
  <c r="U70" i="1"/>
  <c r="U124" i="1" s="1"/>
  <c r="M228" i="1"/>
  <c r="M70" i="1"/>
  <c r="M124" i="1" s="1"/>
  <c r="T70" i="1"/>
  <c r="T124" i="1" s="1"/>
  <c r="J150" i="1"/>
  <c r="J221" i="1"/>
  <c r="J71" i="1"/>
  <c r="J125" i="1" s="1"/>
  <c r="F220" i="1"/>
  <c r="F245" i="1"/>
  <c r="F70" i="1"/>
  <c r="F124" i="1" s="1"/>
  <c r="D221" i="1"/>
  <c r="D71" i="1"/>
  <c r="D125" i="1" s="1"/>
  <c r="C221" i="1"/>
  <c r="C71" i="1"/>
  <c r="C125" i="1" s="1"/>
  <c r="K229" i="1"/>
  <c r="K71" i="1"/>
  <c r="K125" i="1" s="1"/>
  <c r="K228" i="1"/>
  <c r="K245" i="1"/>
  <c r="K70" i="1"/>
  <c r="K124" i="1" s="1"/>
  <c r="C228" i="1"/>
  <c r="C245" i="1"/>
  <c r="C70" i="1"/>
  <c r="C124" i="1" s="1"/>
  <c r="J228" i="1"/>
  <c r="J70" i="1"/>
  <c r="J124" i="1" s="1"/>
  <c r="J245" i="1"/>
  <c r="B228" i="1"/>
  <c r="B244" i="1"/>
  <c r="B245" i="1"/>
  <c r="B70" i="1"/>
  <c r="B124" i="1" s="1"/>
  <c r="H213" i="1"/>
  <c r="H71" i="1"/>
  <c r="H116" i="1" s="1"/>
  <c r="E212" i="1"/>
  <c r="E70" i="1"/>
  <c r="E124" i="1" s="1"/>
  <c r="E245" i="1"/>
  <c r="I212" i="1"/>
  <c r="I245" i="1"/>
  <c r="I70" i="1"/>
  <c r="I124" i="1" s="1"/>
  <c r="D220" i="1"/>
  <c r="D70" i="1"/>
  <c r="D124" i="1" s="1"/>
  <c r="D245" i="1"/>
  <c r="H212" i="1"/>
  <c r="H245" i="1"/>
  <c r="H70" i="1"/>
  <c r="H124" i="1" s="1"/>
  <c r="G220" i="1"/>
  <c r="G70" i="1"/>
  <c r="G124" i="1" s="1"/>
  <c r="G245" i="1"/>
  <c r="E213" i="1"/>
  <c r="E71" i="1"/>
  <c r="E125" i="1" s="1"/>
  <c r="FN213" i="1"/>
  <c r="FN71" i="1"/>
  <c r="FN125" i="1" s="1"/>
  <c r="FL228" i="1"/>
  <c r="FL70" i="1"/>
  <c r="FN220" i="1"/>
  <c r="FN70" i="1"/>
  <c r="FN124" i="1" s="1"/>
  <c r="FL221" i="1"/>
  <c r="FL71" i="1"/>
  <c r="FL125" i="1" s="1"/>
  <c r="FJ229" i="1"/>
  <c r="FJ71" i="1"/>
  <c r="FJ125" i="1" s="1"/>
  <c r="FH228" i="1"/>
  <c r="FH70" i="1"/>
  <c r="FH124" i="1" s="1"/>
  <c r="FI228" i="1"/>
  <c r="FI70" i="1"/>
  <c r="FI124" i="1" s="1"/>
  <c r="FG229" i="1"/>
  <c r="FG71" i="1"/>
  <c r="FG125" i="1" s="1"/>
  <c r="FJ70" i="1"/>
  <c r="FJ124" i="1" s="1"/>
  <c r="FH71" i="1"/>
  <c r="FH125" i="1" s="1"/>
  <c r="AH148" i="1"/>
  <c r="EC220" i="1"/>
  <c r="CN170" i="1"/>
  <c r="H139" i="1"/>
  <c r="EH154" i="1"/>
  <c r="AX175" i="1"/>
  <c r="AX63" i="1"/>
  <c r="AX108" i="1" s="1"/>
  <c r="CQ204" i="1"/>
  <c r="EC127" i="1"/>
  <c r="CI60" i="1"/>
  <c r="CI82" i="1" s="1"/>
  <c r="M155" i="1"/>
  <c r="BH221" i="1"/>
  <c r="CY97" i="1"/>
  <c r="H147" i="1"/>
  <c r="K175" i="1"/>
  <c r="DM135" i="1"/>
  <c r="D212" i="1"/>
  <c r="CD119" i="1"/>
  <c r="EL223" i="1"/>
  <c r="BH213" i="1"/>
  <c r="AZ156" i="1"/>
  <c r="CZ176" i="1"/>
  <c r="BK127" i="1"/>
  <c r="BO163" i="1"/>
  <c r="BI214" i="1"/>
  <c r="AY184" i="1"/>
  <c r="CP97" i="1"/>
  <c r="AQ60" i="1"/>
  <c r="AQ105" i="1" s="1"/>
  <c r="BF97" i="1"/>
  <c r="AP213" i="1"/>
  <c r="CD232" i="1"/>
  <c r="DT220" i="1"/>
  <c r="CH213" i="1"/>
  <c r="EL220" i="1"/>
  <c r="CS94" i="1"/>
  <c r="BL197" i="1"/>
  <c r="DL221" i="1"/>
  <c r="DY175" i="1"/>
  <c r="CJ94" i="1"/>
  <c r="DP120" i="1"/>
  <c r="EJ189" i="1"/>
  <c r="DG120" i="1"/>
  <c r="EJ194" i="1"/>
  <c r="EH172" i="1"/>
  <c r="EH179" i="1"/>
  <c r="DL127" i="1"/>
  <c r="DL194" i="1"/>
  <c r="DK199" i="1"/>
  <c r="DK176" i="1"/>
  <c r="DI143" i="1"/>
  <c r="DI135" i="1"/>
  <c r="CY148" i="1"/>
  <c r="CV159" i="1"/>
  <c r="CP184" i="1"/>
  <c r="CK126" i="1"/>
  <c r="CK64" i="1"/>
  <c r="CK86" i="1" s="1"/>
  <c r="CD127" i="1"/>
  <c r="BY60" i="1"/>
  <c r="BY82" i="1" s="1"/>
  <c r="BY152" i="1"/>
  <c r="BW94" i="1"/>
  <c r="BW135" i="1"/>
  <c r="BL143" i="1"/>
  <c r="BK150" i="1"/>
  <c r="BJ143" i="1"/>
  <c r="BD59" i="1"/>
  <c r="BD104" i="1" s="1"/>
  <c r="AW202" i="1"/>
  <c r="AV213" i="1"/>
  <c r="EI170" i="1"/>
  <c r="DY202" i="1"/>
  <c r="DK179" i="1"/>
  <c r="CF178" i="1"/>
  <c r="CK150" i="1"/>
  <c r="CH60" i="1"/>
  <c r="CH105" i="1" s="1"/>
  <c r="CK58" i="1"/>
  <c r="CK103" i="1" s="1"/>
  <c r="BI167" i="1"/>
  <c r="E208" i="1"/>
  <c r="EI118" i="1"/>
  <c r="DY180" i="1"/>
  <c r="DQ155" i="1"/>
  <c r="DB180" i="1"/>
  <c r="CS187" i="1"/>
  <c r="CH167" i="1"/>
  <c r="CG58" i="1"/>
  <c r="CG103" i="1" s="1"/>
  <c r="CD148" i="1"/>
  <c r="CC202" i="1"/>
  <c r="CC147" i="1"/>
  <c r="CC150" i="1"/>
  <c r="CC58" i="1"/>
  <c r="CC103" i="1" s="1"/>
  <c r="CC146" i="1"/>
  <c r="CB174" i="1"/>
  <c r="BS151" i="1"/>
  <c r="BO202" i="1"/>
  <c r="BL148" i="1"/>
  <c r="BJ147" i="1"/>
  <c r="AY193" i="1"/>
  <c r="AE66" i="1"/>
  <c r="AE88" i="1" s="1"/>
  <c r="AA147" i="1"/>
  <c r="AA143" i="1"/>
  <c r="F174" i="1"/>
  <c r="EC172" i="1"/>
  <c r="DY66" i="1"/>
  <c r="DY88" i="1" s="1"/>
  <c r="EB108" i="1"/>
  <c r="CX175" i="1"/>
  <c r="CY174" i="1"/>
  <c r="CY178" i="1"/>
  <c r="DF155" i="1"/>
  <c r="CI193" i="1"/>
  <c r="BS147" i="1"/>
  <c r="BW139" i="1"/>
  <c r="BJ135" i="1"/>
  <c r="AR135" i="1"/>
  <c r="N208" i="1"/>
  <c r="W208" i="1"/>
  <c r="I180" i="1"/>
  <c r="F148" i="1"/>
  <c r="I209" i="1"/>
  <c r="EM119" i="1"/>
  <c r="EL116" i="1"/>
  <c r="EK202" i="1"/>
  <c r="EK197" i="1"/>
  <c r="EH174" i="1"/>
  <c r="EF67" i="1"/>
  <c r="EF112" i="1" s="1"/>
  <c r="EF171" i="1"/>
  <c r="EE171" i="1"/>
  <c r="EC66" i="1"/>
  <c r="EC88" i="1" s="1"/>
  <c r="EC175" i="1"/>
  <c r="EC167" i="1"/>
  <c r="DZ189" i="1"/>
  <c r="DY197" i="1"/>
  <c r="DY143" i="1"/>
  <c r="DY58" i="1"/>
  <c r="DY103" i="1" s="1"/>
  <c r="DX128" i="1"/>
  <c r="DU204" i="1"/>
  <c r="DU194" i="1"/>
  <c r="DU139" i="1"/>
  <c r="DU147" i="1"/>
  <c r="DR60" i="1"/>
  <c r="DR82" i="1" s="1"/>
  <c r="DQ62" i="1"/>
  <c r="DQ84" i="1" s="1"/>
  <c r="DO68" i="1"/>
  <c r="DO90" i="1" s="1"/>
  <c r="DN97" i="1"/>
  <c r="DN207" i="1"/>
  <c r="DM202" i="1"/>
  <c r="DM82" i="1"/>
  <c r="DL97" i="1"/>
  <c r="DI220" i="1"/>
  <c r="DC120" i="1"/>
  <c r="DC228" i="1"/>
  <c r="DC220" i="1"/>
  <c r="DC180" i="1"/>
  <c r="DC172" i="1"/>
  <c r="DC167" i="1"/>
  <c r="DC63" i="1"/>
  <c r="DC163" i="1"/>
  <c r="DC179" i="1"/>
  <c r="DC171" i="1"/>
  <c r="CZ229" i="1"/>
  <c r="CZ68" i="1"/>
  <c r="CZ113" i="1" s="1"/>
  <c r="CZ209" i="1"/>
  <c r="CZ139" i="1"/>
  <c r="CX188" i="1"/>
  <c r="CX198" i="1"/>
  <c r="CX152" i="1"/>
  <c r="CV62" i="1"/>
  <c r="CV107" i="1" s="1"/>
  <c r="CU197" i="1"/>
  <c r="CU152" i="1"/>
  <c r="CT221" i="1"/>
  <c r="CR203" i="1"/>
  <c r="CP232" i="1"/>
  <c r="CP204" i="1"/>
  <c r="CO214" i="1"/>
  <c r="CO193" i="1"/>
  <c r="CO94" i="1"/>
  <c r="CO188" i="1"/>
  <c r="CO84" i="1"/>
  <c r="CN229" i="1"/>
  <c r="CK97" i="1"/>
  <c r="CK154" i="1"/>
  <c r="CJ117" i="1"/>
  <c r="CH232" i="1"/>
  <c r="CH178" i="1"/>
  <c r="CG180" i="1"/>
  <c r="CG175" i="1"/>
  <c r="CC199" i="1"/>
  <c r="CB96" i="1"/>
  <c r="BW189" i="1"/>
  <c r="BW147" i="1"/>
  <c r="BV67" i="1"/>
  <c r="BV112" i="1" s="1"/>
  <c r="BU155" i="1"/>
  <c r="BT159" i="1"/>
  <c r="BT146" i="1"/>
  <c r="BR207" i="1"/>
  <c r="BQ156" i="1"/>
  <c r="BN170" i="1"/>
  <c r="BN155" i="1"/>
  <c r="BK120" i="1"/>
  <c r="BK199" i="1"/>
  <c r="BK204" i="1"/>
  <c r="BK189" i="1"/>
  <c r="BK135" i="1"/>
  <c r="BJ139" i="1"/>
  <c r="BJ155" i="1"/>
  <c r="BI178" i="1"/>
  <c r="BH156" i="1"/>
  <c r="BG127" i="1"/>
  <c r="BF117" i="1"/>
  <c r="BF212" i="1"/>
  <c r="BC183" i="1"/>
  <c r="BB120" i="1"/>
  <c r="BB199" i="1"/>
  <c r="BA117" i="1"/>
  <c r="BA172" i="1"/>
  <c r="AZ176" i="1"/>
  <c r="AZ180" i="1"/>
  <c r="AZ178" i="1"/>
  <c r="AX148" i="1"/>
  <c r="AV172" i="1"/>
  <c r="AU187" i="1"/>
  <c r="AS175" i="1"/>
  <c r="AS171" i="1"/>
  <c r="AP159" i="1"/>
  <c r="AL170" i="1"/>
  <c r="AK204" i="1"/>
  <c r="AK179" i="1"/>
  <c r="AE189" i="1"/>
  <c r="AE213" i="1"/>
  <c r="AE135" i="1"/>
  <c r="AD194" i="1"/>
  <c r="AD179" i="1"/>
  <c r="AB198" i="1"/>
  <c r="AB152" i="1"/>
  <c r="AB148" i="1"/>
  <c r="AA197" i="1"/>
  <c r="AA170" i="1"/>
  <c r="AA100" i="1"/>
  <c r="P182" i="1"/>
  <c r="P171" i="1"/>
  <c r="O175" i="1"/>
  <c r="M221" i="1"/>
  <c r="M66" i="1"/>
  <c r="M88" i="1" s="1"/>
  <c r="J187" i="1"/>
  <c r="J184" i="1"/>
  <c r="J198" i="1"/>
  <c r="J156" i="1"/>
  <c r="J146" i="1"/>
  <c r="I152" i="1"/>
  <c r="H68" i="1"/>
  <c r="H90" i="1" s="1"/>
  <c r="G208" i="1"/>
  <c r="E209" i="1"/>
  <c r="E189" i="1"/>
  <c r="E193" i="1"/>
  <c r="E198" i="1"/>
  <c r="C167" i="1"/>
  <c r="B172" i="1"/>
  <c r="B60" i="1"/>
  <c r="B82" i="1" s="1"/>
  <c r="B152" i="1"/>
  <c r="B148" i="1"/>
  <c r="I172" i="1"/>
  <c r="E172" i="1"/>
  <c r="K179" i="1"/>
  <c r="C62" i="1"/>
  <c r="C84" i="1" s="1"/>
  <c r="K171" i="1"/>
  <c r="G163" i="1"/>
  <c r="E180" i="1"/>
  <c r="K159" i="1"/>
  <c r="E199" i="1"/>
  <c r="F156" i="1"/>
  <c r="C179" i="1"/>
  <c r="J60" i="1"/>
  <c r="H209" i="1"/>
  <c r="U62" i="1"/>
  <c r="U84" i="1" s="1"/>
  <c r="P179" i="1"/>
  <c r="T163" i="1"/>
  <c r="T159" i="1"/>
  <c r="T199" i="1"/>
  <c r="Q147" i="1"/>
  <c r="N156" i="1"/>
  <c r="M178" i="1"/>
  <c r="P63" i="1"/>
  <c r="P85" i="1" s="1"/>
  <c r="U172" i="1"/>
  <c r="N212" i="1"/>
  <c r="U66" i="1"/>
  <c r="U88" i="1" s="1"/>
  <c r="AD152" i="1"/>
  <c r="AB163" i="1"/>
  <c r="AG199" i="1"/>
  <c r="AC208" i="1"/>
  <c r="AB188" i="1"/>
  <c r="AF193" i="1"/>
  <c r="Z148" i="1"/>
  <c r="Z60" i="1"/>
  <c r="Z82" i="1" s="1"/>
  <c r="AC203" i="1"/>
  <c r="AE192" i="1"/>
  <c r="AE178" i="1"/>
  <c r="AF188" i="1"/>
  <c r="AG213" i="1"/>
  <c r="AA154" i="1"/>
  <c r="AE197" i="1"/>
  <c r="AC147" i="1"/>
  <c r="Y213" i="1"/>
  <c r="AB203" i="1"/>
  <c r="AB171" i="1"/>
  <c r="AA155" i="1"/>
  <c r="AE139" i="1"/>
  <c r="AG189" i="1"/>
  <c r="AS64" i="1"/>
  <c r="AS109" i="1" s="1"/>
  <c r="AK152" i="1"/>
  <c r="AJ197" i="1"/>
  <c r="AN212" i="1"/>
  <c r="AJ155" i="1"/>
  <c r="AR155" i="1"/>
  <c r="AR143" i="1"/>
  <c r="AS193" i="1"/>
  <c r="AO207" i="1"/>
  <c r="AK208" i="1"/>
  <c r="AW159" i="1"/>
  <c r="AV175" i="1"/>
  <c r="BA159" i="1"/>
  <c r="AW175" i="1"/>
  <c r="BA170" i="1"/>
  <c r="AW167" i="1"/>
  <c r="AW163" i="1"/>
  <c r="BA167" i="1"/>
  <c r="AZ151" i="1"/>
  <c r="AW172" i="1"/>
  <c r="BB60" i="1"/>
  <c r="BB105" i="1" s="1"/>
  <c r="BG67" i="1"/>
  <c r="BG112" i="1" s="1"/>
  <c r="BK198" i="1"/>
  <c r="BG178" i="1"/>
  <c r="BF220" i="1"/>
  <c r="BO178" i="1"/>
  <c r="BI146" i="1"/>
  <c r="BM179" i="1"/>
  <c r="BI63" i="1"/>
  <c r="BI85" i="1" s="1"/>
  <c r="BK67" i="1"/>
  <c r="BK89" i="1" s="1"/>
  <c r="BM63" i="1"/>
  <c r="BM108" i="1" s="1"/>
  <c r="BN68" i="1"/>
  <c r="BN90" i="1" s="1"/>
  <c r="BO67" i="1"/>
  <c r="BO89" i="1" s="1"/>
  <c r="BO148" i="1"/>
  <c r="BX175" i="1"/>
  <c r="BT175" i="1"/>
  <c r="BQ221" i="1"/>
  <c r="BT171" i="1"/>
  <c r="BV60" i="1"/>
  <c r="BV82" i="1" s="1"/>
  <c r="BT179" i="1"/>
  <c r="BX171" i="1"/>
  <c r="BZ95" i="1"/>
  <c r="BR146" i="1"/>
  <c r="BV189" i="1"/>
  <c r="BU187" i="1"/>
  <c r="CI174" i="1"/>
  <c r="CE175" i="1"/>
  <c r="CI107" i="1"/>
  <c r="CF197" i="1"/>
  <c r="CE163" i="1"/>
  <c r="CD167" i="1"/>
  <c r="CC212" i="1"/>
  <c r="CH159" i="1"/>
  <c r="CB147" i="1"/>
  <c r="CB222" i="1"/>
  <c r="CI208" i="1"/>
  <c r="CE174" i="1"/>
  <c r="CD63" i="1"/>
  <c r="CD85" i="1" s="1"/>
  <c r="CE204" i="1"/>
  <c r="CH156" i="1"/>
  <c r="CB207" i="1"/>
  <c r="CB187" i="1"/>
  <c r="CJ139" i="1"/>
  <c r="CH180" i="1"/>
  <c r="CE208" i="1"/>
  <c r="CH197" i="1"/>
  <c r="CG179" i="1"/>
  <c r="CK163" i="1"/>
  <c r="CH193" i="1"/>
  <c r="CC117" i="1"/>
  <c r="CD215" i="1"/>
  <c r="CI167" i="1"/>
  <c r="CJ189" i="1"/>
  <c r="CV176" i="1"/>
  <c r="CP228" i="1"/>
  <c r="CQ197" i="1"/>
  <c r="CP199" i="1"/>
  <c r="CP220" i="1"/>
  <c r="CU66" i="1"/>
  <c r="CU111" i="1" s="1"/>
  <c r="CN150" i="1"/>
  <c r="CM213" i="1"/>
  <c r="DF187" i="1"/>
  <c r="DB192" i="1"/>
  <c r="DB64" i="1"/>
  <c r="DB109" i="1" s="1"/>
  <c r="DE143" i="1"/>
  <c r="DA163" i="1"/>
  <c r="DF207" i="1"/>
  <c r="DB66" i="1"/>
  <c r="DB88" i="1" s="1"/>
  <c r="DE118" i="1"/>
  <c r="CY212" i="1"/>
  <c r="DG156" i="1"/>
  <c r="CZ172" i="1"/>
  <c r="CY63" i="1"/>
  <c r="CY108" i="1" s="1"/>
  <c r="CZ180" i="1"/>
  <c r="DJ109" i="1"/>
  <c r="DJ202" i="1"/>
  <c r="DN66" i="1"/>
  <c r="DN111" i="1" s="1"/>
  <c r="DQ151" i="1"/>
  <c r="DQ143" i="1"/>
  <c r="DN192" i="1"/>
  <c r="DL198" i="1"/>
  <c r="DO224" i="1"/>
  <c r="DQ174" i="1"/>
  <c r="DQ59" i="1"/>
  <c r="DQ81" i="1" s="1"/>
  <c r="DQ135" i="1"/>
  <c r="DR150" i="1"/>
  <c r="DJ176" i="1"/>
  <c r="DJ172" i="1"/>
  <c r="DN202" i="1"/>
  <c r="DQ170" i="1"/>
  <c r="DO209" i="1"/>
  <c r="DY183" i="1"/>
  <c r="DV179" i="1"/>
  <c r="DY107" i="1"/>
  <c r="DZ156" i="1"/>
  <c r="DY155" i="1"/>
  <c r="DV163" i="1"/>
  <c r="EA193" i="1"/>
  <c r="EB127" i="1"/>
  <c r="DZ147" i="1"/>
  <c r="DY182" i="1"/>
  <c r="DY151" i="1"/>
  <c r="DU167" i="1"/>
  <c r="DU184" i="1"/>
  <c r="DU212" i="1"/>
  <c r="DU63" i="1"/>
  <c r="DU108" i="1" s="1"/>
  <c r="DV175" i="1"/>
  <c r="DT203" i="1"/>
  <c r="DU148" i="1"/>
  <c r="EI178" i="1"/>
  <c r="EM174" i="1"/>
  <c r="EK176" i="1"/>
  <c r="EF176" i="1"/>
  <c r="EI174" i="1"/>
  <c r="EG64" i="1"/>
  <c r="EG109" i="1" s="1"/>
  <c r="EH155" i="1"/>
  <c r="EK199" i="1"/>
  <c r="EG180" i="1"/>
  <c r="EL221" i="1"/>
  <c r="EK154" i="1"/>
  <c r="EG183" i="1"/>
  <c r="EM223" i="1"/>
  <c r="EH221" i="1"/>
  <c r="EK180" i="1"/>
  <c r="EL213" i="1"/>
  <c r="EK59" i="1"/>
  <c r="EK81" i="1" s="1"/>
  <c r="EM62" i="1"/>
  <c r="EM84" i="1" s="1"/>
  <c r="EM178" i="1"/>
  <c r="EM156" i="1"/>
  <c r="EL67" i="1"/>
  <c r="EL89" i="1" s="1"/>
  <c r="EL203" i="1"/>
  <c r="EL194" i="1"/>
  <c r="EL199" i="1"/>
  <c r="EL68" i="1"/>
  <c r="EL113" i="1" s="1"/>
  <c r="EL176" i="1"/>
  <c r="EL174" i="1"/>
  <c r="EL62" i="1"/>
  <c r="EL107" i="1" s="1"/>
  <c r="EL170" i="1"/>
  <c r="EL143" i="1"/>
  <c r="EL150" i="1"/>
  <c r="EL58" i="1"/>
  <c r="EL80" i="1" s="1"/>
  <c r="EL154" i="1"/>
  <c r="EK223" i="1"/>
  <c r="EK86" i="1"/>
  <c r="EK172" i="1"/>
  <c r="EK175" i="1"/>
  <c r="EJ223" i="1"/>
  <c r="EJ163" i="1"/>
  <c r="EJ85" i="1"/>
  <c r="EJ159" i="1"/>
  <c r="EI60" i="1"/>
  <c r="EI82" i="1" s="1"/>
  <c r="EI139" i="1"/>
  <c r="EH93" i="1"/>
  <c r="EH115" i="1"/>
  <c r="EH223" i="1"/>
  <c r="EH213" i="1"/>
  <c r="EH229" i="1"/>
  <c r="EH170" i="1"/>
  <c r="EH178" i="1"/>
  <c r="EG194" i="1"/>
  <c r="EG204" i="1"/>
  <c r="EF228" i="1"/>
  <c r="EF187" i="1"/>
  <c r="EF207" i="1"/>
  <c r="EF197" i="1"/>
  <c r="EE167" i="1"/>
  <c r="EE170" i="1"/>
  <c r="EE155" i="1"/>
  <c r="EC199" i="1"/>
  <c r="EC203" i="1"/>
  <c r="EC202" i="1"/>
  <c r="EC183" i="1"/>
  <c r="EC143" i="1"/>
  <c r="EC139" i="1"/>
  <c r="EC135" i="1"/>
  <c r="EB198" i="1"/>
  <c r="EB172" i="1"/>
  <c r="EB84" i="1"/>
  <c r="EB174" i="1"/>
  <c r="EA95" i="1"/>
  <c r="DZ228" i="1"/>
  <c r="DZ95" i="1"/>
  <c r="DZ221" i="1"/>
  <c r="DZ180" i="1"/>
  <c r="DZ63" i="1"/>
  <c r="DZ108" i="1" s="1"/>
  <c r="DY229" i="1"/>
  <c r="DY188" i="1"/>
  <c r="DY176" i="1"/>
  <c r="DY174" i="1"/>
  <c r="DY156" i="1"/>
  <c r="DY139" i="1"/>
  <c r="DY147" i="1"/>
  <c r="DY135" i="1"/>
  <c r="DX187" i="1"/>
  <c r="DW207" i="1"/>
  <c r="DW60" i="1"/>
  <c r="DW82" i="1" s="1"/>
  <c r="DV60" i="1"/>
  <c r="DV105" i="1" s="1"/>
  <c r="DU213" i="1"/>
  <c r="DU187" i="1"/>
  <c r="DU203" i="1"/>
  <c r="DU188" i="1"/>
  <c r="DU208" i="1"/>
  <c r="DU183" i="1"/>
  <c r="DU207" i="1"/>
  <c r="DU180" i="1"/>
  <c r="DU155" i="1"/>
  <c r="DU135" i="1"/>
  <c r="DU151" i="1"/>
  <c r="DU143" i="1"/>
  <c r="DT213" i="1"/>
  <c r="DT172" i="1"/>
  <c r="DT170" i="1"/>
  <c r="DT178" i="1"/>
  <c r="DT107" i="1"/>
  <c r="DR175" i="1"/>
  <c r="DR154" i="1"/>
  <c r="DQ216" i="1"/>
  <c r="DP189" i="1"/>
  <c r="DP198" i="1"/>
  <c r="DP179" i="1"/>
  <c r="DO172" i="1"/>
  <c r="DN229" i="1"/>
  <c r="DN213" i="1"/>
  <c r="DN183" i="1"/>
  <c r="DN197" i="1"/>
  <c r="DN172" i="1"/>
  <c r="DN176" i="1"/>
  <c r="DN64" i="1"/>
  <c r="DN171" i="1"/>
  <c r="DN179" i="1"/>
  <c r="DM68" i="1"/>
  <c r="DM90" i="1" s="1"/>
  <c r="DM156" i="1"/>
  <c r="DM152" i="1"/>
  <c r="DM148" i="1"/>
  <c r="DM147" i="1"/>
  <c r="DM139" i="1"/>
  <c r="DM151" i="1"/>
  <c r="DM150" i="1"/>
  <c r="DL60" i="1"/>
  <c r="DL82" i="1" s="1"/>
  <c r="DK171" i="1"/>
  <c r="DK194" i="1"/>
  <c r="DK193" i="1"/>
  <c r="DJ95" i="1"/>
  <c r="DJ182" i="1"/>
  <c r="DJ229" i="1"/>
  <c r="DJ88" i="1"/>
  <c r="DI178" i="1"/>
  <c r="DG192" i="1"/>
  <c r="DF68" i="1"/>
  <c r="DF90" i="1" s="1"/>
  <c r="DE60" i="1"/>
  <c r="DE82" i="1" s="1"/>
  <c r="DD184" i="1"/>
  <c r="DC199" i="1"/>
  <c r="DB193" i="1"/>
  <c r="DB203" i="1"/>
  <c r="DB67" i="1"/>
  <c r="DB112" i="1" s="1"/>
  <c r="DB139" i="1"/>
  <c r="DA208" i="1"/>
  <c r="DA176" i="1"/>
  <c r="DA148" i="1"/>
  <c r="CZ187" i="1"/>
  <c r="CZ197" i="1"/>
  <c r="CZ155" i="1"/>
  <c r="CY194" i="1"/>
  <c r="CY221" i="1"/>
  <c r="CY189" i="1"/>
  <c r="CY60" i="1"/>
  <c r="CY82" i="1" s="1"/>
  <c r="CX229" i="1"/>
  <c r="CX62" i="1"/>
  <c r="CX84" i="1" s="1"/>
  <c r="CV183" i="1"/>
  <c r="CV203" i="1"/>
  <c r="CV197" i="1"/>
  <c r="CV178" i="1"/>
  <c r="CV146" i="1"/>
  <c r="CU128" i="1"/>
  <c r="CU194" i="1"/>
  <c r="CU192" i="1"/>
  <c r="CU187" i="1"/>
  <c r="CU135" i="1"/>
  <c r="CT59" i="1"/>
  <c r="CT104" i="1" s="1"/>
  <c r="CT204" i="1"/>
  <c r="CT119" i="1"/>
  <c r="CT68" i="1"/>
  <c r="CT113" i="1" s="1"/>
  <c r="CS216" i="1"/>
  <c r="CS117" i="1"/>
  <c r="CS230" i="1"/>
  <c r="CS188" i="1"/>
  <c r="CS179" i="1"/>
  <c r="CS63" i="1"/>
  <c r="CS108" i="1" s="1"/>
  <c r="CS107" i="1"/>
  <c r="CS174" i="1"/>
  <c r="CS178" i="1"/>
  <c r="CS154" i="1"/>
  <c r="CR193" i="1"/>
  <c r="CR183" i="1"/>
  <c r="CR64" i="1"/>
  <c r="CR109" i="1" s="1"/>
  <c r="CP94" i="1"/>
  <c r="CP214" i="1"/>
  <c r="CP67" i="1"/>
  <c r="CP112" i="1" s="1"/>
  <c r="CP202" i="1"/>
  <c r="CO222" i="1"/>
  <c r="CO155" i="1"/>
  <c r="CN126" i="1"/>
  <c r="CN152" i="1"/>
  <c r="CN148" i="1"/>
  <c r="CM229" i="1"/>
  <c r="CK189" i="1"/>
  <c r="CK107" i="1"/>
  <c r="CK155" i="1"/>
  <c r="CJ199" i="1"/>
  <c r="CJ84" i="1"/>
  <c r="CJ178" i="1"/>
  <c r="CI232" i="1"/>
  <c r="CI128" i="1"/>
  <c r="CI119" i="1"/>
  <c r="CI199" i="1"/>
  <c r="CI180" i="1"/>
  <c r="CG222" i="1"/>
  <c r="CG126" i="1"/>
  <c r="CG194" i="1"/>
  <c r="CG171" i="1"/>
  <c r="CG146" i="1"/>
  <c r="CG154" i="1"/>
  <c r="CH182" i="1"/>
  <c r="CH108" i="1"/>
  <c r="CH85" i="1"/>
  <c r="CH155" i="1"/>
  <c r="CF212" i="1"/>
  <c r="CF230" i="1"/>
  <c r="CF202" i="1"/>
  <c r="CF184" i="1"/>
  <c r="CF68" i="1"/>
  <c r="CF113" i="1" s="1"/>
  <c r="CF66" i="1"/>
  <c r="CF88" i="1" s="1"/>
  <c r="CE213" i="1"/>
  <c r="CE229" i="1"/>
  <c r="CD231" i="1"/>
  <c r="CD66" i="1"/>
  <c r="CD172" i="1"/>
  <c r="CD156" i="1"/>
  <c r="CD152" i="1"/>
  <c r="CC175" i="1"/>
  <c r="CB117" i="1"/>
  <c r="CB228" i="1"/>
  <c r="CB179" i="1"/>
  <c r="CB156" i="1"/>
  <c r="CB155" i="1"/>
  <c r="CB143" i="1"/>
  <c r="BZ232" i="1"/>
  <c r="BZ96" i="1"/>
  <c r="BZ230" i="1"/>
  <c r="BZ171" i="1"/>
  <c r="BZ178" i="1"/>
  <c r="BY119" i="1"/>
  <c r="BY215" i="1"/>
  <c r="BY66" i="1"/>
  <c r="BY88" i="1" s="1"/>
  <c r="BY171" i="1"/>
  <c r="BY175" i="1"/>
  <c r="BX156" i="1"/>
  <c r="BX148" i="1"/>
  <c r="BW170" i="1"/>
  <c r="BV94" i="1"/>
  <c r="BV230" i="1"/>
  <c r="BV193" i="1"/>
  <c r="BV198" i="1"/>
  <c r="BU156" i="1"/>
  <c r="BT199" i="1"/>
  <c r="BT184" i="1"/>
  <c r="BS128" i="1"/>
  <c r="BS209" i="1"/>
  <c r="BS184" i="1"/>
  <c r="BS172" i="1"/>
  <c r="BS64" i="1"/>
  <c r="BS86" i="1" s="1"/>
  <c r="BS180" i="1"/>
  <c r="BS84" i="1"/>
  <c r="BR183" i="1"/>
  <c r="BR208" i="1"/>
  <c r="BQ119" i="1"/>
  <c r="BQ216" i="1"/>
  <c r="BQ63" i="1"/>
  <c r="BQ85" i="1" s="1"/>
  <c r="BQ170" i="1"/>
  <c r="BQ139" i="1"/>
  <c r="BN212" i="1"/>
  <c r="BN194" i="1"/>
  <c r="BN143" i="1"/>
  <c r="BN139" i="1"/>
  <c r="BN151" i="1"/>
  <c r="BM229" i="1"/>
  <c r="BM221" i="1"/>
  <c r="BM213" i="1"/>
  <c r="BM187" i="1"/>
  <c r="BM180" i="1"/>
  <c r="BM178" i="1"/>
  <c r="BM147" i="1"/>
  <c r="BM58" i="1"/>
  <c r="BM80" i="1" s="1"/>
  <c r="BM146" i="1"/>
  <c r="BM154" i="1"/>
  <c r="BL192" i="1"/>
  <c r="BL156" i="1"/>
  <c r="BK209" i="1"/>
  <c r="BK170" i="1"/>
  <c r="BK174" i="1"/>
  <c r="BJ97" i="1"/>
  <c r="BJ197" i="1"/>
  <c r="BI64" i="1"/>
  <c r="BI109" i="1" s="1"/>
  <c r="BI150" i="1"/>
  <c r="BH183" i="1"/>
  <c r="BH193" i="1"/>
  <c r="BH180" i="1"/>
  <c r="BH176" i="1"/>
  <c r="BH59" i="1"/>
  <c r="BH104" i="1" s="1"/>
  <c r="BG68" i="1"/>
  <c r="BG90" i="1" s="1"/>
  <c r="BG183" i="1"/>
  <c r="BG187" i="1"/>
  <c r="BF199" i="1"/>
  <c r="BF197" i="1"/>
  <c r="BF147" i="1"/>
  <c r="BF146" i="1"/>
  <c r="BD213" i="1"/>
  <c r="BD229" i="1"/>
  <c r="BD222" i="1"/>
  <c r="BD95" i="1"/>
  <c r="BD198" i="1"/>
  <c r="BD180" i="1"/>
  <c r="BD163" i="1"/>
  <c r="BD152" i="1"/>
  <c r="BC221" i="1"/>
  <c r="BC189" i="1"/>
  <c r="BC67" i="1"/>
  <c r="BC112" i="1" s="1"/>
  <c r="BC176" i="1"/>
  <c r="BB67" i="1"/>
  <c r="BB112" i="1" s="1"/>
  <c r="BB192" i="1"/>
  <c r="BA229" i="1"/>
  <c r="BA66" i="1"/>
  <c r="BA88" i="1" s="1"/>
  <c r="BA180" i="1"/>
  <c r="AZ199" i="1"/>
  <c r="AZ58" i="1"/>
  <c r="AZ80" i="1" s="1"/>
  <c r="AZ150" i="1"/>
  <c r="AW213" i="1"/>
  <c r="AW188" i="1"/>
  <c r="AW207" i="1"/>
  <c r="AW180" i="1"/>
  <c r="AW170" i="1"/>
  <c r="AV229" i="1"/>
  <c r="AV199" i="1"/>
  <c r="AV193" i="1"/>
  <c r="AV180" i="1"/>
  <c r="AV176" i="1"/>
  <c r="AV154" i="1"/>
  <c r="AV58" i="1"/>
  <c r="AV103" i="1" s="1"/>
  <c r="AV146" i="1"/>
  <c r="AU208" i="1"/>
  <c r="AU198" i="1"/>
  <c r="AU203" i="1"/>
  <c r="AU156" i="1"/>
  <c r="AS179" i="1"/>
  <c r="AS170" i="1"/>
  <c r="AR228" i="1"/>
  <c r="AR182" i="1"/>
  <c r="AR202" i="1"/>
  <c r="AR66" i="1"/>
  <c r="AR88" i="1" s="1"/>
  <c r="AP192" i="1"/>
  <c r="AP179" i="1"/>
  <c r="AP174" i="1"/>
  <c r="AP170" i="1"/>
  <c r="AO208" i="1"/>
  <c r="AO176" i="1"/>
  <c r="AO152" i="1"/>
  <c r="AN184" i="1"/>
  <c r="AN187" i="1"/>
  <c r="AN192" i="1"/>
  <c r="AM221" i="1"/>
  <c r="AM229" i="1"/>
  <c r="AM189" i="1"/>
  <c r="AM193" i="1"/>
  <c r="AM174" i="1"/>
  <c r="AM150" i="1"/>
  <c r="AL221" i="1"/>
  <c r="AL229" i="1"/>
  <c r="AL182" i="1"/>
  <c r="AL188" i="1"/>
  <c r="AL193" i="1"/>
  <c r="AL174" i="1"/>
  <c r="AL178" i="1"/>
  <c r="AL148" i="1"/>
  <c r="AL147" i="1"/>
  <c r="AK167" i="1"/>
  <c r="AK171" i="1"/>
  <c r="AK63" i="1"/>
  <c r="AK108" i="1" s="1"/>
  <c r="AK148" i="1"/>
  <c r="AK151" i="1"/>
  <c r="AJ212" i="1"/>
  <c r="AJ228" i="1"/>
  <c r="AJ209" i="1"/>
  <c r="AH63" i="1"/>
  <c r="AH171" i="1"/>
  <c r="AG193" i="1"/>
  <c r="AG172" i="1"/>
  <c r="AG170" i="1"/>
  <c r="AF172" i="1"/>
  <c r="AE64" i="1"/>
  <c r="AE86" i="1" s="1"/>
  <c r="AE180" i="1"/>
  <c r="AE172" i="1"/>
  <c r="AD229" i="1"/>
  <c r="AB184" i="1"/>
  <c r="AB159" i="1"/>
  <c r="AB62" i="1"/>
  <c r="AB84" i="1" s="1"/>
  <c r="AA221" i="1"/>
  <c r="AA66" i="1"/>
  <c r="AA111" i="1" s="1"/>
  <c r="Z163" i="1"/>
  <c r="Z175" i="1"/>
  <c r="U187" i="1"/>
  <c r="U192" i="1"/>
  <c r="U174" i="1"/>
  <c r="S100" i="1"/>
  <c r="R64" i="1"/>
  <c r="R86" i="1" s="1"/>
  <c r="R156" i="1"/>
  <c r="R60" i="1"/>
  <c r="R105" i="1" s="1"/>
  <c r="Q170" i="1"/>
  <c r="Q174" i="1"/>
  <c r="O156" i="1"/>
  <c r="N175" i="1"/>
  <c r="M194" i="1"/>
  <c r="M189" i="1"/>
  <c r="M143" i="1"/>
  <c r="M59" i="1"/>
  <c r="M81" i="1" s="1"/>
  <c r="M146" i="1"/>
  <c r="K188" i="1"/>
  <c r="J155" i="1"/>
  <c r="I193" i="1"/>
  <c r="H194" i="1"/>
  <c r="G204" i="1"/>
  <c r="G175" i="1"/>
  <c r="G159" i="1"/>
  <c r="F66" i="1"/>
  <c r="F111" i="1" s="1"/>
  <c r="F150" i="1"/>
  <c r="F154" i="1"/>
  <c r="B192" i="1"/>
  <c r="D155" i="1"/>
  <c r="D151" i="1"/>
  <c r="D139" i="1"/>
  <c r="D59" i="1"/>
  <c r="D81" i="1" s="1"/>
  <c r="C175" i="1"/>
  <c r="C171" i="1"/>
  <c r="C63" i="1"/>
  <c r="C85" i="1" s="1"/>
  <c r="C163" i="1"/>
  <c r="DT58" i="1"/>
  <c r="DT80" i="1" s="1"/>
  <c r="DT154" i="1"/>
  <c r="CM58" i="1"/>
  <c r="CM80" i="1" s="1"/>
  <c r="CM146" i="1"/>
  <c r="C146" i="1"/>
  <c r="C154" i="1"/>
  <c r="DN228" i="1"/>
  <c r="DN220" i="1"/>
  <c r="BG220" i="1"/>
  <c r="BG115" i="1"/>
  <c r="BJ118" i="1"/>
  <c r="BJ127" i="1"/>
  <c r="BF231" i="1"/>
  <c r="BS89" i="1"/>
  <c r="DQ224" i="1"/>
  <c r="EK231" i="1"/>
  <c r="DC154" i="1"/>
  <c r="CB208" i="1"/>
  <c r="J183" i="1"/>
  <c r="BN188" i="1"/>
  <c r="Z155" i="1"/>
  <c r="R143" i="1"/>
  <c r="DX150" i="1"/>
  <c r="BO228" i="1"/>
  <c r="W147" i="1"/>
  <c r="F213" i="1"/>
  <c r="AD139" i="1"/>
  <c r="CK96" i="1"/>
  <c r="CP216" i="1"/>
  <c r="CG212" i="1"/>
  <c r="AW108" i="1"/>
  <c r="DF108" i="1"/>
  <c r="DF85" i="1"/>
  <c r="CN62" i="1"/>
  <c r="CN84" i="1" s="1"/>
  <c r="CN174" i="1"/>
  <c r="BR62" i="1"/>
  <c r="BR84" i="1" s="1"/>
  <c r="BR174" i="1"/>
  <c r="DO159" i="1"/>
  <c r="DO175" i="1"/>
  <c r="DF159" i="1"/>
  <c r="DF175" i="1"/>
  <c r="CO171" i="1"/>
  <c r="CO63" i="1"/>
  <c r="CO108" i="1" s="1"/>
  <c r="BJ63" i="1"/>
  <c r="BJ108" i="1" s="1"/>
  <c r="BJ163" i="1"/>
  <c r="BA179" i="1"/>
  <c r="BA171" i="1"/>
  <c r="BA63" i="1"/>
  <c r="BA163" i="1"/>
  <c r="AW171" i="1"/>
  <c r="AW179" i="1"/>
  <c r="AR179" i="1"/>
  <c r="AR63" i="1"/>
  <c r="AR108" i="1" s="1"/>
  <c r="AA63" i="1"/>
  <c r="AA108" i="1" s="1"/>
  <c r="AA179" i="1"/>
  <c r="J159" i="1"/>
  <c r="J171" i="1"/>
  <c r="J179" i="1"/>
  <c r="F179" i="1"/>
  <c r="F159" i="1"/>
  <c r="B167" i="1"/>
  <c r="B63" i="1"/>
  <c r="B85" i="1" s="1"/>
  <c r="EJ192" i="1"/>
  <c r="EJ207" i="1"/>
  <c r="EF66" i="1"/>
  <c r="EF88" i="1" s="1"/>
  <c r="EF202" i="1"/>
  <c r="EF192" i="1"/>
  <c r="DR207" i="1"/>
  <c r="DR182" i="1"/>
  <c r="DJ197" i="1"/>
  <c r="DJ207" i="1"/>
  <c r="BZ182" i="1"/>
  <c r="BZ187" i="1"/>
  <c r="BV66" i="1"/>
  <c r="BV111" i="1" s="1"/>
  <c r="BV187" i="1"/>
  <c r="BR202" i="1"/>
  <c r="BR197" i="1"/>
  <c r="BI66" i="1"/>
  <c r="BI88" i="1" s="1"/>
  <c r="BI207" i="1"/>
  <c r="BI192" i="1"/>
  <c r="AM197" i="1"/>
  <c r="AM207" i="1"/>
  <c r="I202" i="1"/>
  <c r="I66" i="1"/>
  <c r="I88" i="1" s="1"/>
  <c r="E197" i="1"/>
  <c r="E202" i="1"/>
  <c r="CR59" i="1"/>
  <c r="CR104" i="1" s="1"/>
  <c r="CR147" i="1"/>
  <c r="EI208" i="1"/>
  <c r="EI183" i="1"/>
  <c r="DZ208" i="1"/>
  <c r="DZ67" i="1"/>
  <c r="DZ89" i="1" s="1"/>
  <c r="CM228" i="1"/>
  <c r="CM212" i="1"/>
  <c r="B229" i="1"/>
  <c r="B221" i="1"/>
  <c r="CB127" i="1"/>
  <c r="CB118" i="1"/>
  <c r="CB215" i="1"/>
  <c r="BA118" i="1"/>
  <c r="CB112" i="1"/>
  <c r="BV151" i="1"/>
  <c r="J193" i="1"/>
  <c r="EB231" i="1"/>
  <c r="Z59" i="1"/>
  <c r="Z81" i="1" s="1"/>
  <c r="CD154" i="1"/>
  <c r="CV212" i="1"/>
  <c r="AO213" i="1"/>
  <c r="BK228" i="1"/>
  <c r="DX146" i="1"/>
  <c r="EK212" i="1"/>
  <c r="EM58" i="1"/>
  <c r="EM103" i="1" s="1"/>
  <c r="EM150" i="1"/>
  <c r="EI58" i="1"/>
  <c r="EI80" i="1" s="1"/>
  <c r="EI154" i="1"/>
  <c r="BN150" i="1"/>
  <c r="BN146" i="1"/>
  <c r="BF58" i="1"/>
  <c r="BF80" i="1" s="1"/>
  <c r="BF154" i="1"/>
  <c r="AW154" i="1"/>
  <c r="AW146" i="1"/>
  <c r="BG59" i="1"/>
  <c r="BG81" i="1" s="1"/>
  <c r="BG143" i="1"/>
  <c r="BG147" i="1"/>
  <c r="AX59" i="1"/>
  <c r="AX81" i="1" s="1"/>
  <c r="AX151" i="1"/>
  <c r="K59" i="1"/>
  <c r="K104" i="1" s="1"/>
  <c r="K147" i="1"/>
  <c r="EK208" i="1"/>
  <c r="EK203" i="1"/>
  <c r="EK198" i="1"/>
  <c r="DF208" i="1"/>
  <c r="DF203" i="1"/>
  <c r="DF183" i="1"/>
  <c r="CN203" i="1"/>
  <c r="CN193" i="1"/>
  <c r="EI220" i="1"/>
  <c r="EI92" i="1"/>
  <c r="CY228" i="1"/>
  <c r="CY220" i="1"/>
  <c r="CI92" i="1"/>
  <c r="CI212" i="1"/>
  <c r="BR116" i="1"/>
  <c r="BR93" i="1"/>
  <c r="AQ93" i="1"/>
  <c r="AQ229" i="1"/>
  <c r="CT126" i="1"/>
  <c r="CT214" i="1"/>
  <c r="CK214" i="1"/>
  <c r="CK117" i="1"/>
  <c r="CK230" i="1"/>
  <c r="CG117" i="1"/>
  <c r="CG230" i="1"/>
  <c r="CG214" i="1"/>
  <c r="EJ59" i="1"/>
  <c r="EJ81" i="1" s="1"/>
  <c r="EJ135" i="1"/>
  <c r="EF143" i="1"/>
  <c r="EF147" i="1"/>
  <c r="AQ59" i="1"/>
  <c r="AQ81" i="1" s="1"/>
  <c r="AQ139" i="1"/>
  <c r="BH105" i="1"/>
  <c r="EM183" i="1"/>
  <c r="EM208" i="1"/>
  <c r="CU208" i="1"/>
  <c r="CU203" i="1"/>
  <c r="CF203" i="1"/>
  <c r="CF67" i="1"/>
  <c r="CF89" i="1" s="1"/>
  <c r="DE212" i="1"/>
  <c r="DE228" i="1"/>
  <c r="O221" i="1"/>
  <c r="O229" i="1"/>
  <c r="CE117" i="1"/>
  <c r="CE126" i="1"/>
  <c r="BF223" i="1"/>
  <c r="DC150" i="1"/>
  <c r="CZ208" i="1"/>
  <c r="I135" i="1"/>
  <c r="BF127" i="1"/>
  <c r="BS232" i="1"/>
  <c r="CN214" i="1"/>
  <c r="CR94" i="1"/>
  <c r="EM96" i="1"/>
  <c r="EK146" i="1"/>
  <c r="BJ203" i="1"/>
  <c r="J188" i="1"/>
  <c r="EB95" i="1"/>
  <c r="DE139" i="1"/>
  <c r="EF155" i="1"/>
  <c r="C150" i="1"/>
  <c r="W151" i="1"/>
  <c r="CU216" i="1"/>
  <c r="BX229" i="1"/>
  <c r="BT228" i="1"/>
  <c r="EJ155" i="1"/>
  <c r="DE154" i="1"/>
  <c r="EJ151" i="1"/>
  <c r="EJ143" i="1"/>
  <c r="BJ215" i="1"/>
  <c r="EC62" i="1"/>
  <c r="EC84" i="1" s="1"/>
  <c r="EC174" i="1"/>
  <c r="DU62" i="1"/>
  <c r="DU107" i="1" s="1"/>
  <c r="DU178" i="1"/>
  <c r="DC62" i="1"/>
  <c r="DC107" i="1" s="1"/>
  <c r="DC178" i="1"/>
  <c r="DZ171" i="1"/>
  <c r="DZ163" i="1"/>
  <c r="DZ167" i="1"/>
  <c r="DZ175" i="1"/>
  <c r="DV171" i="1"/>
  <c r="DV159" i="1"/>
  <c r="DV63" i="1"/>
  <c r="DV85" i="1" s="1"/>
  <c r="CH179" i="1"/>
  <c r="CH175" i="1"/>
  <c r="CH171" i="1"/>
  <c r="BU179" i="1"/>
  <c r="BU159" i="1"/>
  <c r="BL171" i="1"/>
  <c r="BL63" i="1"/>
  <c r="BL85" i="1" s="1"/>
  <c r="AL159" i="1"/>
  <c r="AL179" i="1"/>
  <c r="AL175" i="1"/>
  <c r="M171" i="1"/>
  <c r="M63" i="1"/>
  <c r="M108" i="1" s="1"/>
  <c r="EC64" i="1"/>
  <c r="EC176" i="1"/>
  <c r="DU64" i="1"/>
  <c r="DU109" i="1" s="1"/>
  <c r="DU176" i="1"/>
  <c r="EC207" i="1"/>
  <c r="EC192" i="1"/>
  <c r="EC197" i="1"/>
  <c r="DY187" i="1"/>
  <c r="DY207" i="1"/>
  <c r="DU202" i="1"/>
  <c r="DU66" i="1"/>
  <c r="DU88" i="1" s="1"/>
  <c r="DU197" i="1"/>
  <c r="CT182" i="1"/>
  <c r="CT202" i="1"/>
  <c r="CK202" i="1"/>
  <c r="CK187" i="1"/>
  <c r="BJ230" i="1"/>
  <c r="BA222" i="1"/>
  <c r="BA94" i="1"/>
  <c r="BJ94" i="1"/>
  <c r="BC223" i="1"/>
  <c r="CU148" i="1"/>
  <c r="AP148" i="1"/>
  <c r="CQ148" i="1"/>
  <c r="CU60" i="1"/>
  <c r="CU82" i="1" s="1"/>
  <c r="BL60" i="1"/>
  <c r="BL82" i="1" s="1"/>
  <c r="CK194" i="1"/>
  <c r="K194" i="1"/>
  <c r="DU189" i="1"/>
  <c r="CP189" i="1"/>
  <c r="BM189" i="1"/>
  <c r="W189" i="1"/>
  <c r="CV184" i="1"/>
  <c r="BX184" i="1"/>
  <c r="BG184" i="1"/>
  <c r="DV209" i="1"/>
  <c r="CP209" i="1"/>
  <c r="BG209" i="1"/>
  <c r="EG68" i="1"/>
  <c r="EG90" i="1" s="1"/>
  <c r="BK68" i="1"/>
  <c r="BK90" i="1" s="1"/>
  <c r="E68" i="1"/>
  <c r="E90" i="1" s="1"/>
  <c r="BA126" i="1"/>
  <c r="BJ126" i="1"/>
  <c r="BH223" i="1"/>
  <c r="BU148" i="1"/>
  <c r="BH148" i="1"/>
  <c r="J148" i="1"/>
  <c r="O148" i="1"/>
  <c r="F60" i="1"/>
  <c r="F105" i="1" s="1"/>
  <c r="CJ188" i="1"/>
  <c r="DZ194" i="1"/>
  <c r="AQ194" i="1"/>
  <c r="BG189" i="1"/>
  <c r="I189" i="1"/>
  <c r="DP184" i="1"/>
  <c r="CI184" i="1"/>
  <c r="DC209" i="1"/>
  <c r="AF209" i="1"/>
  <c r="W209" i="1"/>
  <c r="CY68" i="1"/>
  <c r="CY90" i="1" s="1"/>
  <c r="CC68" i="1"/>
  <c r="CC90" i="1" s="1"/>
  <c r="AQ68" i="1"/>
  <c r="AQ90" i="1" s="1"/>
  <c r="CK213" i="1"/>
  <c r="CJ203" i="1"/>
  <c r="C170" i="1"/>
  <c r="E152" i="1"/>
  <c r="D193" i="1"/>
  <c r="D163" i="1"/>
  <c r="C147" i="1"/>
  <c r="C143" i="1"/>
  <c r="I154" i="1"/>
  <c r="K178" i="1"/>
  <c r="H170" i="1"/>
  <c r="G170" i="1"/>
  <c r="D178" i="1"/>
  <c r="H155" i="1"/>
  <c r="E156" i="1"/>
  <c r="D135" i="1"/>
  <c r="D147" i="1"/>
  <c r="B154" i="1"/>
  <c r="B146" i="1"/>
  <c r="I188" i="1"/>
  <c r="K192" i="1"/>
  <c r="I176" i="1"/>
  <c r="E176" i="1"/>
  <c r="H151" i="1"/>
  <c r="H135" i="1"/>
  <c r="H143" i="1"/>
  <c r="E203" i="1"/>
  <c r="I67" i="1"/>
  <c r="I112" i="1" s="1"/>
  <c r="D192" i="1"/>
  <c r="K135" i="1"/>
  <c r="D199" i="1"/>
  <c r="H184" i="1"/>
  <c r="D209" i="1"/>
  <c r="D68" i="1"/>
  <c r="D90" i="1" s="1"/>
  <c r="D172" i="1"/>
  <c r="K207" i="1"/>
  <c r="K151" i="1"/>
  <c r="H189" i="1"/>
  <c r="D184" i="1"/>
  <c r="D188" i="1"/>
  <c r="C207" i="1"/>
  <c r="G178" i="1"/>
  <c r="B150" i="1"/>
  <c r="E188" i="1"/>
  <c r="H172" i="1"/>
  <c r="H228" i="1"/>
  <c r="F221" i="1"/>
  <c r="I208" i="1"/>
  <c r="H199" i="1"/>
  <c r="I198" i="1"/>
  <c r="D194" i="1"/>
  <c r="D189" i="1"/>
  <c r="N82" i="1"/>
  <c r="N105" i="1"/>
  <c r="N143" i="1"/>
  <c r="M68" i="1"/>
  <c r="M90" i="1" s="1"/>
  <c r="M212" i="1"/>
  <c r="W60" i="1"/>
  <c r="W82" i="1" s="1"/>
  <c r="O172" i="1"/>
  <c r="R151" i="1"/>
  <c r="U193" i="1"/>
  <c r="W182" i="1"/>
  <c r="N202" i="1"/>
  <c r="R229" i="1"/>
  <c r="W156" i="1"/>
  <c r="W155" i="1"/>
  <c r="P204" i="1"/>
  <c r="N192" i="1"/>
  <c r="R207" i="1"/>
  <c r="M184" i="1"/>
  <c r="M220" i="1"/>
  <c r="P154" i="1"/>
  <c r="M207" i="1"/>
  <c r="O170" i="1"/>
  <c r="M199" i="1"/>
  <c r="Q194" i="1"/>
  <c r="P68" i="1"/>
  <c r="P90" i="1" s="1"/>
  <c r="R135" i="1"/>
  <c r="W152" i="1"/>
  <c r="S163" i="1"/>
  <c r="M192" i="1"/>
  <c r="N93" i="1"/>
  <c r="N155" i="1"/>
  <c r="N187" i="1"/>
  <c r="N152" i="1"/>
  <c r="P150" i="1"/>
  <c r="R152" i="1"/>
  <c r="T209" i="1"/>
  <c r="N197" i="1"/>
  <c r="M154" i="1"/>
  <c r="M187" i="1"/>
  <c r="S171" i="1"/>
  <c r="Q192" i="1"/>
  <c r="Q199" i="1"/>
  <c r="N148" i="1"/>
  <c r="T194" i="1"/>
  <c r="M209" i="1"/>
  <c r="Q68" i="1"/>
  <c r="Q90" i="1" s="1"/>
  <c r="AC163" i="1"/>
  <c r="AE68" i="1"/>
  <c r="AE113" i="1" s="1"/>
  <c r="AF197" i="1"/>
  <c r="AF207" i="1"/>
  <c r="Z139" i="1"/>
  <c r="Z62" i="1"/>
  <c r="Z84" i="1" s="1"/>
  <c r="AG187" i="1"/>
  <c r="Y151" i="1"/>
  <c r="AF152" i="1"/>
  <c r="AD171" i="1"/>
  <c r="AF146" i="1"/>
  <c r="AG228" i="1"/>
  <c r="Z228" i="1"/>
  <c r="AB197" i="1"/>
  <c r="AH179" i="1"/>
  <c r="Y159" i="1"/>
  <c r="AA178" i="1"/>
  <c r="AB60" i="1"/>
  <c r="AH159" i="1"/>
  <c r="AE209" i="1"/>
  <c r="AD176" i="1"/>
  <c r="AA213" i="1"/>
  <c r="AE221" i="1"/>
  <c r="AE146" i="1"/>
  <c r="AD178" i="1"/>
  <c r="Z147" i="1"/>
  <c r="Z170" i="1"/>
  <c r="AH100" i="1"/>
  <c r="AF156" i="1"/>
  <c r="AG151" i="1"/>
  <c r="AF150" i="1"/>
  <c r="AE229" i="1"/>
  <c r="AF229" i="1"/>
  <c r="AH175" i="1"/>
  <c r="AH174" i="1"/>
  <c r="AD167" i="1"/>
  <c r="AH68" i="1"/>
  <c r="AH90" i="1" s="1"/>
  <c r="AK105" i="1"/>
  <c r="AK82" i="1"/>
  <c r="AJ208" i="1"/>
  <c r="AR183" i="1"/>
  <c r="AO156" i="1"/>
  <c r="AS152" i="1"/>
  <c r="AN174" i="1"/>
  <c r="AK156" i="1"/>
  <c r="AL180" i="1"/>
  <c r="AR184" i="1"/>
  <c r="AP143" i="1"/>
  <c r="AM182" i="1"/>
  <c r="AR203" i="1"/>
  <c r="AP155" i="1"/>
  <c r="AP147" i="1"/>
  <c r="AQ64" i="1"/>
  <c r="AQ109" i="1" s="1"/>
  <c r="AM154" i="1"/>
  <c r="AS156" i="1"/>
  <c r="AR229" i="1"/>
  <c r="AM209" i="1"/>
  <c r="AL92" i="1"/>
  <c r="AL207" i="1"/>
  <c r="AJ171" i="1"/>
  <c r="AL139" i="1"/>
  <c r="AS143" i="1"/>
  <c r="AM187" i="1"/>
  <c r="AR199" i="1"/>
  <c r="AO198" i="1"/>
  <c r="AN148" i="1"/>
  <c r="AM194" i="1"/>
  <c r="AQ209" i="1"/>
  <c r="AN213" i="1"/>
  <c r="AN221" i="1"/>
  <c r="AK135" i="1"/>
  <c r="AN199" i="1"/>
  <c r="AS148" i="1"/>
  <c r="AR194" i="1"/>
  <c r="AN209" i="1"/>
  <c r="AN198" i="1"/>
  <c r="AR193" i="1"/>
  <c r="AO183" i="1"/>
  <c r="AK188" i="1"/>
  <c r="AM176" i="1"/>
  <c r="AM172" i="1"/>
  <c r="AM199" i="1"/>
  <c r="AR150" i="1"/>
  <c r="AJ163" i="1"/>
  <c r="AN156" i="1"/>
  <c r="AL135" i="1"/>
  <c r="AQ179" i="1"/>
  <c r="AQ66" i="1"/>
  <c r="AQ88" i="1" s="1"/>
  <c r="AN154" i="1"/>
  <c r="AM146" i="1"/>
  <c r="AP202" i="1"/>
  <c r="AK198" i="1"/>
  <c r="AO148" i="1"/>
  <c r="AN194" i="1"/>
  <c r="AR209" i="1"/>
  <c r="AW209" i="1"/>
  <c r="AZ231" i="1"/>
  <c r="AW198" i="1"/>
  <c r="AV163" i="1"/>
  <c r="BB197" i="1"/>
  <c r="AW62" i="1"/>
  <c r="AW84" i="1" s="1"/>
  <c r="BC139" i="1"/>
  <c r="AY59" i="1"/>
  <c r="AY104" i="1" s="1"/>
  <c r="AU207" i="1"/>
  <c r="AU154" i="1"/>
  <c r="AY151" i="1"/>
  <c r="BB152" i="1"/>
  <c r="BB187" i="1"/>
  <c r="BD167" i="1"/>
  <c r="AW68" i="1"/>
  <c r="AW90" i="1" s="1"/>
  <c r="AW229" i="1"/>
  <c r="AW156" i="1"/>
  <c r="AX66" i="1"/>
  <c r="AX88" i="1" s="1"/>
  <c r="AU151" i="1"/>
  <c r="BA221" i="1"/>
  <c r="BD223" i="1"/>
  <c r="AW189" i="1"/>
  <c r="BD184" i="1"/>
  <c r="AZ209" i="1"/>
  <c r="AZ127" i="1"/>
  <c r="BB207" i="1"/>
  <c r="BB182" i="1"/>
  <c r="BC151" i="1"/>
  <c r="BD127" i="1"/>
  <c r="AZ208" i="1"/>
  <c r="AV198" i="1"/>
  <c r="BB148" i="1"/>
  <c r="BA68" i="1"/>
  <c r="BA90" i="1" s="1"/>
  <c r="AZ183" i="1"/>
  <c r="AW178" i="1"/>
  <c r="AY155" i="1"/>
  <c r="AY139" i="1"/>
  <c r="BB202" i="1"/>
  <c r="AV63" i="1"/>
  <c r="AV108" i="1" s="1"/>
  <c r="BD228" i="1"/>
  <c r="BC197" i="1"/>
  <c r="AZ175" i="1"/>
  <c r="AW221" i="1"/>
  <c r="BD231" i="1"/>
  <c r="BC202" i="1"/>
  <c r="AY159" i="1"/>
  <c r="BA178" i="1"/>
  <c r="BA84" i="1"/>
  <c r="AW199" i="1"/>
  <c r="AX60" i="1"/>
  <c r="BL84" i="1"/>
  <c r="BH155" i="1"/>
  <c r="BH228" i="1"/>
  <c r="BL188" i="1"/>
  <c r="BO171" i="1"/>
  <c r="BK163" i="1"/>
  <c r="BJ209" i="1"/>
  <c r="BN93" i="1"/>
  <c r="BF118" i="1"/>
  <c r="BO86" i="1"/>
  <c r="BM174" i="1"/>
  <c r="BH208" i="1"/>
  <c r="BH198" i="1"/>
  <c r="BL183" i="1"/>
  <c r="BH203" i="1"/>
  <c r="BH188" i="1"/>
  <c r="BO154" i="1"/>
  <c r="BN184" i="1"/>
  <c r="BK192" i="1"/>
  <c r="BO63" i="1"/>
  <c r="BO108" i="1" s="1"/>
  <c r="BG66" i="1"/>
  <c r="BG88" i="1" s="1"/>
  <c r="BI215" i="1"/>
  <c r="BK171" i="1"/>
  <c r="BJ223" i="1"/>
  <c r="BJ95" i="1"/>
  <c r="BN189" i="1"/>
  <c r="BL208" i="1"/>
  <c r="BL198" i="1"/>
  <c r="BG152" i="1"/>
  <c r="BO152" i="1"/>
  <c r="BL203" i="1"/>
  <c r="BJ64" i="1"/>
  <c r="BJ109" i="1" s="1"/>
  <c r="BN202" i="1"/>
  <c r="BL155" i="1"/>
  <c r="BL97" i="1"/>
  <c r="BJ221" i="1"/>
  <c r="BN199" i="1"/>
  <c r="BO60" i="1"/>
  <c r="BO82" i="1" s="1"/>
  <c r="BF215" i="1"/>
  <c r="BL154" i="1"/>
  <c r="BI199" i="1"/>
  <c r="BO58" i="1"/>
  <c r="BO103" i="1" s="1"/>
  <c r="BH178" i="1"/>
  <c r="BK156" i="1"/>
  <c r="BM170" i="1"/>
  <c r="BO167" i="1"/>
  <c r="BK63" i="1"/>
  <c r="BK85" i="1" s="1"/>
  <c r="BJ207" i="1"/>
  <c r="BN207" i="1"/>
  <c r="BH222" i="1"/>
  <c r="BL135" i="1"/>
  <c r="BL139" i="1"/>
  <c r="BJ213" i="1"/>
  <c r="BO179" i="1"/>
  <c r="BJ231" i="1"/>
  <c r="BN148" i="1"/>
  <c r="BK60" i="1"/>
  <c r="BJ194" i="1"/>
  <c r="BN209" i="1"/>
  <c r="BF209" i="1"/>
  <c r="BX82" i="1"/>
  <c r="BX105" i="1"/>
  <c r="BQ232" i="1"/>
  <c r="BS213" i="1"/>
  <c r="BU202" i="1"/>
  <c r="BS170" i="1"/>
  <c r="BQ224" i="1"/>
  <c r="BS224" i="1"/>
  <c r="BX232" i="1"/>
  <c r="BX94" i="1"/>
  <c r="BV120" i="1"/>
  <c r="BY214" i="1"/>
  <c r="BS208" i="1"/>
  <c r="BW188" i="1"/>
  <c r="BT156" i="1"/>
  <c r="BW178" i="1"/>
  <c r="BW154" i="1"/>
  <c r="BV202" i="1"/>
  <c r="BT58" i="1"/>
  <c r="BT80" i="1" s="1"/>
  <c r="BX193" i="1"/>
  <c r="BV64" i="1"/>
  <c r="BV86" i="1" s="1"/>
  <c r="BZ64" i="1"/>
  <c r="BZ86" i="1" s="1"/>
  <c r="BV159" i="1"/>
  <c r="BZ202" i="1"/>
  <c r="BS171" i="1"/>
  <c r="BS221" i="1"/>
  <c r="BR187" i="1"/>
  <c r="BU182" i="1"/>
  <c r="BZ207" i="1"/>
  <c r="BS178" i="1"/>
  <c r="BQ182" i="1"/>
  <c r="BV207" i="1"/>
  <c r="BT148" i="1"/>
  <c r="BW96" i="1"/>
  <c r="BS203" i="1"/>
  <c r="BW62" i="1"/>
  <c r="BW107" i="1" s="1"/>
  <c r="BQ202" i="1"/>
  <c r="BY202" i="1"/>
  <c r="BT60" i="1"/>
  <c r="BS194" i="1"/>
  <c r="BQ128" i="1"/>
  <c r="BS216" i="1"/>
  <c r="BS174" i="1"/>
  <c r="BV182" i="1"/>
  <c r="BX152" i="1"/>
  <c r="BR192" i="1"/>
  <c r="BV176" i="1"/>
  <c r="BX146" i="1"/>
  <c r="BZ192" i="1"/>
  <c r="BX147" i="1"/>
  <c r="BR175" i="1"/>
  <c r="BR66" i="1"/>
  <c r="BR88" i="1" s="1"/>
  <c r="BZ197" i="1"/>
  <c r="BT143" i="1"/>
  <c r="BV197" i="1"/>
  <c r="BS199" i="1"/>
  <c r="BS189" i="1"/>
  <c r="CH172" i="1"/>
  <c r="CB151" i="1"/>
  <c r="CK193" i="1"/>
  <c r="CF174" i="1"/>
  <c r="CK203" i="1"/>
  <c r="CK183" i="1"/>
  <c r="CD180" i="1"/>
  <c r="CF147" i="1"/>
  <c r="CF183" i="1"/>
  <c r="CB194" i="1"/>
  <c r="CG188" i="1"/>
  <c r="CE167" i="1"/>
  <c r="CB62" i="1"/>
  <c r="CB84" i="1" s="1"/>
  <c r="CF154" i="1"/>
  <c r="CJ147" i="1"/>
  <c r="CG224" i="1"/>
  <c r="CK156" i="1"/>
  <c r="CG232" i="1"/>
  <c r="CJ143" i="1"/>
  <c r="CK188" i="1"/>
  <c r="CK128" i="1"/>
  <c r="CE63" i="1"/>
  <c r="CE85" i="1" s="1"/>
  <c r="CI171" i="1"/>
  <c r="CI189" i="1"/>
  <c r="CD176" i="1"/>
  <c r="CG229" i="1"/>
  <c r="CF155" i="1"/>
  <c r="CF151" i="1"/>
  <c r="CB135" i="1"/>
  <c r="CI207" i="1"/>
  <c r="CI179" i="1"/>
  <c r="CB223" i="1"/>
  <c r="CK208" i="1"/>
  <c r="CF170" i="1"/>
  <c r="CB139" i="1"/>
  <c r="CJ154" i="1"/>
  <c r="CF188" i="1"/>
  <c r="CC128" i="1"/>
  <c r="CG198" i="1"/>
  <c r="CI94" i="1"/>
  <c r="CJ184" i="1"/>
  <c r="CF209" i="1"/>
  <c r="CB68" i="1"/>
  <c r="CB90" i="1" s="1"/>
  <c r="CJ174" i="1"/>
  <c r="CF139" i="1"/>
  <c r="CJ155" i="1"/>
  <c r="CD202" i="1"/>
  <c r="CJ135" i="1"/>
  <c r="CH94" i="1"/>
  <c r="CI63" i="1"/>
  <c r="CK67" i="1"/>
  <c r="CK112" i="1" s="1"/>
  <c r="CB178" i="1"/>
  <c r="CJ170" i="1"/>
  <c r="CB199" i="1"/>
  <c r="CB209" i="1"/>
  <c r="CJ68" i="1"/>
  <c r="CJ90" i="1" s="1"/>
  <c r="CF135" i="1"/>
  <c r="CB203" i="1"/>
  <c r="CE179" i="1"/>
  <c r="CD207" i="1"/>
  <c r="CG174" i="1"/>
  <c r="CJ151" i="1"/>
  <c r="CF208" i="1"/>
  <c r="CE171" i="1"/>
  <c r="CI159" i="1"/>
  <c r="CC170" i="1"/>
  <c r="CF199" i="1"/>
  <c r="CH202" i="1"/>
  <c r="CF221" i="1"/>
  <c r="CB231" i="1"/>
  <c r="CC208" i="1"/>
  <c r="CF193" i="1"/>
  <c r="CC216" i="1"/>
  <c r="CI117" i="1"/>
  <c r="CF148" i="1"/>
  <c r="CB189" i="1"/>
  <c r="CR119" i="1"/>
  <c r="CT175" i="1"/>
  <c r="CS67" i="1"/>
  <c r="CS143" i="1"/>
  <c r="CT171" i="1"/>
  <c r="CS202" i="1"/>
  <c r="CN230" i="1"/>
  <c r="CP64" i="1"/>
  <c r="CP109" i="1" s="1"/>
  <c r="CN154" i="1"/>
  <c r="CV170" i="1"/>
  <c r="CP152" i="1"/>
  <c r="CV154" i="1"/>
  <c r="CU232" i="1"/>
  <c r="CU96" i="1"/>
  <c r="CS203" i="1"/>
  <c r="CP119" i="1"/>
  <c r="CP96" i="1"/>
  <c r="CN188" i="1"/>
  <c r="CN208" i="1"/>
  <c r="CS198" i="1"/>
  <c r="CS135" i="1"/>
  <c r="CV220" i="1"/>
  <c r="CO66" i="1"/>
  <c r="CO88" i="1" s="1"/>
  <c r="CT179" i="1"/>
  <c r="CS192" i="1"/>
  <c r="CP148" i="1"/>
  <c r="CP60" i="1"/>
  <c r="CS194" i="1"/>
  <c r="CN58" i="1"/>
  <c r="CP63" i="1"/>
  <c r="CP85" i="1" s="1"/>
  <c r="CS182" i="1"/>
  <c r="CS208" i="1"/>
  <c r="CN183" i="1"/>
  <c r="CS204" i="1"/>
  <c r="CN67" i="1"/>
  <c r="CS139" i="1"/>
  <c r="CV150" i="1"/>
  <c r="CO209" i="1"/>
  <c r="CO213" i="1"/>
  <c r="CO216" i="1"/>
  <c r="CN94" i="1"/>
  <c r="CM117" i="1"/>
  <c r="CQ117" i="1"/>
  <c r="CM93" i="1"/>
  <c r="CP172" i="1"/>
  <c r="CO143" i="1"/>
  <c r="CU119" i="1"/>
  <c r="CO187" i="1"/>
  <c r="CP224" i="1"/>
  <c r="CR228" i="1"/>
  <c r="CP139" i="1"/>
  <c r="CO204" i="1"/>
  <c r="CU117" i="1"/>
  <c r="CS183" i="1"/>
  <c r="CS155" i="1"/>
  <c r="CS151" i="1"/>
  <c r="CS147" i="1"/>
  <c r="CR154" i="1"/>
  <c r="CO192" i="1"/>
  <c r="CU175" i="1"/>
  <c r="CR174" i="1"/>
  <c r="CS189" i="1"/>
  <c r="CS184" i="1"/>
  <c r="CO68" i="1"/>
  <c r="DC60" i="1"/>
  <c r="DC82" i="1" s="1"/>
  <c r="DF209" i="1"/>
  <c r="DF118" i="1"/>
  <c r="CZ109" i="1"/>
  <c r="CZ143" i="1"/>
  <c r="DG187" i="1"/>
  <c r="CY152" i="1"/>
  <c r="DC152" i="1"/>
  <c r="CY109" i="1"/>
  <c r="DC139" i="1"/>
  <c r="CY154" i="1"/>
  <c r="CZ93" i="1"/>
  <c r="DC197" i="1"/>
  <c r="CX146" i="1"/>
  <c r="DA97" i="1"/>
  <c r="DC148" i="1"/>
  <c r="CX150" i="1"/>
  <c r="DC188" i="1"/>
  <c r="DC66" i="1"/>
  <c r="CY66" i="1"/>
  <c r="DC155" i="1"/>
  <c r="DD182" i="1"/>
  <c r="DD208" i="1"/>
  <c r="DE115" i="1"/>
  <c r="DE63" i="1"/>
  <c r="DE108" i="1" s="1"/>
  <c r="DF199" i="1"/>
  <c r="CZ66" i="1"/>
  <c r="CZ88" i="1" s="1"/>
  <c r="DD67" i="1"/>
  <c r="DD89" i="1" s="1"/>
  <c r="DG148" i="1"/>
  <c r="DG60" i="1"/>
  <c r="DG82" i="1" s="1"/>
  <c r="DA189" i="1"/>
  <c r="DF184" i="1"/>
  <c r="DP232" i="1"/>
  <c r="DP183" i="1"/>
  <c r="DJ223" i="1"/>
  <c r="DR84" i="1"/>
  <c r="DP156" i="1"/>
  <c r="DQ172" i="1"/>
  <c r="DN175" i="1"/>
  <c r="DL208" i="1"/>
  <c r="DQ228" i="1"/>
  <c r="DM182" i="1"/>
  <c r="DN154" i="1"/>
  <c r="DN150" i="1"/>
  <c r="DN146" i="1"/>
  <c r="DN221" i="1"/>
  <c r="DL188" i="1"/>
  <c r="DP188" i="1"/>
  <c r="DI202" i="1"/>
  <c r="DQ197" i="1"/>
  <c r="DN155" i="1"/>
  <c r="DJ231" i="1"/>
  <c r="DQ167" i="1"/>
  <c r="DP148" i="1"/>
  <c r="DP60" i="1"/>
  <c r="DK184" i="1"/>
  <c r="DK68" i="1"/>
  <c r="DK90" i="1" s="1"/>
  <c r="DP203" i="1"/>
  <c r="DO199" i="1"/>
  <c r="DL183" i="1"/>
  <c r="DQ159" i="1"/>
  <c r="DN143" i="1"/>
  <c r="DJ118" i="1"/>
  <c r="DQ119" i="1"/>
  <c r="DJ150" i="1"/>
  <c r="DJ146" i="1"/>
  <c r="DP193" i="1"/>
  <c r="DN167" i="1"/>
  <c r="DM197" i="1"/>
  <c r="DL203" i="1"/>
  <c r="DJ220" i="1"/>
  <c r="DM187" i="1"/>
  <c r="DR147" i="1"/>
  <c r="DJ154" i="1"/>
  <c r="DQ63" i="1"/>
  <c r="DQ108" i="1" s="1"/>
  <c r="DK204" i="1"/>
  <c r="DL67" i="1"/>
  <c r="DP67" i="1"/>
  <c r="DP89" i="1" s="1"/>
  <c r="DM220" i="1"/>
  <c r="DQ229" i="1"/>
  <c r="DR151" i="1"/>
  <c r="DN135" i="1"/>
  <c r="DK189" i="1"/>
  <c r="DU82" i="1"/>
  <c r="DU105" i="1"/>
  <c r="DW183" i="1"/>
  <c r="EB179" i="1"/>
  <c r="DU128" i="1"/>
  <c r="DT175" i="1"/>
  <c r="DW182" i="1"/>
  <c r="EA183" i="1"/>
  <c r="EA203" i="1"/>
  <c r="DU174" i="1"/>
  <c r="EA215" i="1"/>
  <c r="EA127" i="1"/>
  <c r="EB167" i="1"/>
  <c r="DY178" i="1"/>
  <c r="DX159" i="1"/>
  <c r="DY170" i="1"/>
  <c r="EB223" i="1"/>
  <c r="DW146" i="1"/>
  <c r="DT193" i="1"/>
  <c r="DT171" i="1"/>
  <c r="DY167" i="1"/>
  <c r="DT199" i="1"/>
  <c r="DW67" i="1"/>
  <c r="DW112" i="1" s="1"/>
  <c r="DX63" i="1"/>
  <c r="DX108" i="1" s="1"/>
  <c r="DU119" i="1"/>
  <c r="EA231" i="1"/>
  <c r="DX228" i="1"/>
  <c r="DX202" i="1"/>
  <c r="EC163" i="1"/>
  <c r="DX183" i="1"/>
  <c r="DZ148" i="1"/>
  <c r="DZ60" i="1"/>
  <c r="DY184" i="1"/>
  <c r="DT209" i="1"/>
  <c r="DW193" i="1"/>
  <c r="DW187" i="1"/>
  <c r="DT159" i="1"/>
  <c r="DW180" i="1"/>
  <c r="DU170" i="1"/>
  <c r="DY119" i="1"/>
  <c r="DY68" i="1"/>
  <c r="EB215" i="1"/>
  <c r="DZ59" i="1"/>
  <c r="DZ104" i="1" s="1"/>
  <c r="DT150" i="1"/>
  <c r="DV151" i="1"/>
  <c r="DU152" i="1"/>
  <c r="DY216" i="1"/>
  <c r="DZ135" i="1"/>
  <c r="EC63" i="1"/>
  <c r="EC108" i="1" s="1"/>
  <c r="DY199" i="1"/>
  <c r="EC178" i="1"/>
  <c r="DX179" i="1"/>
  <c r="DX220" i="1"/>
  <c r="EC179" i="1"/>
  <c r="DY194" i="1"/>
  <c r="DY189" i="1"/>
  <c r="EB184" i="1"/>
  <c r="EM95" i="1"/>
  <c r="EL208" i="1"/>
  <c r="EI150" i="1"/>
  <c r="EI228" i="1"/>
  <c r="EE159" i="1"/>
  <c r="EI146" i="1"/>
  <c r="EM215" i="1"/>
  <c r="EF95" i="1"/>
  <c r="EE197" i="1"/>
  <c r="EM187" i="1"/>
  <c r="EI182" i="1"/>
  <c r="EI156" i="1"/>
  <c r="EE152" i="1"/>
  <c r="EF175" i="1"/>
  <c r="EF180" i="1"/>
  <c r="EJ228" i="1"/>
  <c r="EI202" i="1"/>
  <c r="EF212" i="1"/>
  <c r="EE147" i="1"/>
  <c r="EE139" i="1"/>
  <c r="EE67" i="1"/>
  <c r="EI203" i="1"/>
  <c r="EE148" i="1"/>
  <c r="EM60" i="1"/>
  <c r="EM82" i="1" s="1"/>
  <c r="EE194" i="1"/>
  <c r="EL189" i="1"/>
  <c r="EM209" i="1"/>
  <c r="EI223" i="1"/>
  <c r="EE220" i="1"/>
  <c r="EF152" i="1"/>
  <c r="EI209" i="1"/>
  <c r="EM231" i="1"/>
  <c r="EJ215" i="1"/>
  <c r="EM197" i="1"/>
  <c r="EE143" i="1"/>
  <c r="EI204" i="1"/>
  <c r="EM152" i="1"/>
  <c r="EL182" i="1"/>
  <c r="EE228" i="1"/>
  <c r="EF167" i="1"/>
  <c r="EJ171" i="1"/>
  <c r="EM220" i="1"/>
  <c r="EI221" i="1"/>
  <c r="EF63" i="1"/>
  <c r="EF108" i="1" s="1"/>
  <c r="EL204" i="1"/>
  <c r="EM63" i="1"/>
  <c r="EM85" i="1" s="1"/>
  <c r="EL66" i="1"/>
  <c r="EL88" i="1" s="1"/>
  <c r="EI155" i="1"/>
  <c r="EM154" i="1"/>
  <c r="EE198" i="1"/>
  <c r="EI198" i="1"/>
  <c r="EL184" i="1"/>
  <c r="AG143" i="1"/>
  <c r="EP170" i="1"/>
  <c r="FJ64" i="1"/>
  <c r="FJ109" i="1" s="1"/>
  <c r="FF77" i="1"/>
  <c r="FH147" i="1"/>
  <c r="FF163" i="1"/>
  <c r="FF189" i="1"/>
  <c r="FJ199" i="1"/>
  <c r="FH214" i="1"/>
  <c r="FD216" i="1"/>
  <c r="FN100" i="1"/>
  <c r="FP146" i="1"/>
  <c r="FL150" i="1"/>
  <c r="FL154" i="1"/>
  <c r="FP159" i="1"/>
  <c r="FR174" i="1"/>
  <c r="FL179" i="1"/>
  <c r="FN183" i="1"/>
  <c r="FN188" i="1"/>
  <c r="FN203" i="1"/>
  <c r="FN208" i="1"/>
  <c r="FP213" i="1"/>
  <c r="FL229" i="1"/>
  <c r="FD68" i="1"/>
  <c r="FD113" i="1" s="1"/>
  <c r="FJ146" i="1"/>
  <c r="FJ156" i="1"/>
  <c r="FJ175" i="1"/>
  <c r="FH188" i="1"/>
  <c r="FB199" i="1"/>
  <c r="FJ213" i="1"/>
  <c r="FJ215" i="1"/>
  <c r="FR64" i="1"/>
  <c r="FR109" i="1" s="1"/>
  <c r="FR143" i="1"/>
  <c r="FP152" i="1"/>
  <c r="FP156" i="1"/>
  <c r="FL167" i="1"/>
  <c r="FN172" i="1"/>
  <c r="FN178" i="1"/>
  <c r="FP182" i="1"/>
  <c r="FP187" i="1"/>
  <c r="FL192" i="1"/>
  <c r="FL197" i="1"/>
  <c r="FP202" i="1"/>
  <c r="FP207" i="1"/>
  <c r="FR212" i="1"/>
  <c r="FN228" i="1"/>
  <c r="FF67" i="1"/>
  <c r="FF112" i="1" s="1"/>
  <c r="FD143" i="1"/>
  <c r="FB156" i="1"/>
  <c r="FB175" i="1"/>
  <c r="FJ187" i="1"/>
  <c r="FD198" i="1"/>
  <c r="FB213" i="1"/>
  <c r="FF215" i="1"/>
  <c r="FN64" i="1"/>
  <c r="FN109" i="1" s="1"/>
  <c r="FP68" i="1"/>
  <c r="FP113" i="1" s="1"/>
  <c r="FN139" i="1"/>
  <c r="FL148" i="1"/>
  <c r="FR151" i="1"/>
  <c r="FR155" i="1"/>
  <c r="FP171" i="1"/>
  <c r="FN176" i="1"/>
  <c r="FR180" i="1"/>
  <c r="FP194" i="1"/>
  <c r="FP199" i="1"/>
  <c r="FP221" i="1"/>
  <c r="FH66" i="1"/>
  <c r="FH111" i="1" s="1"/>
  <c r="FH135" i="1"/>
  <c r="FF148" i="1"/>
  <c r="FB187" i="1"/>
  <c r="FF197" i="1"/>
  <c r="FD212" i="1"/>
  <c r="FB215" i="1"/>
  <c r="FN67" i="1"/>
  <c r="FN112" i="1" s="1"/>
  <c r="FP116" i="1"/>
  <c r="FN135" i="1"/>
  <c r="FN147" i="1"/>
  <c r="FL163" i="1"/>
  <c r="FR170" i="1"/>
  <c r="FP175" i="1"/>
  <c r="FL184" i="1"/>
  <c r="FL189" i="1"/>
  <c r="FR193" i="1"/>
  <c r="FR198" i="1"/>
  <c r="FL204" i="1"/>
  <c r="FL209" i="1"/>
  <c r="FR220" i="1"/>
  <c r="EH187" i="1"/>
  <c r="EI179" i="1"/>
  <c r="EH183" i="1"/>
  <c r="EE154" i="1"/>
  <c r="EE146" i="1"/>
  <c r="EE150" i="1"/>
  <c r="EB146" i="1"/>
  <c r="EC189" i="1"/>
  <c r="EB148" i="1"/>
  <c r="EB60" i="1"/>
  <c r="DW170" i="1"/>
  <c r="DW107" i="1"/>
  <c r="DW147" i="1"/>
  <c r="DW143" i="1"/>
  <c r="DW151" i="1"/>
  <c r="DU171" i="1"/>
  <c r="DR213" i="1"/>
  <c r="DR86" i="1"/>
  <c r="DR180" i="1"/>
  <c r="DR176" i="1"/>
  <c r="DR172" i="1"/>
  <c r="DP212" i="1"/>
  <c r="DP228" i="1"/>
  <c r="DL220" i="1"/>
  <c r="DL199" i="1"/>
  <c r="DL184" i="1"/>
  <c r="DL159" i="1"/>
  <c r="DL62" i="1"/>
  <c r="DL84" i="1" s="1"/>
  <c r="DL152" i="1"/>
  <c r="DL148" i="1"/>
  <c r="DL135" i="1"/>
  <c r="DK223" i="1"/>
  <c r="DK215" i="1"/>
  <c r="DK118" i="1"/>
  <c r="DK231" i="1"/>
  <c r="DK127" i="1"/>
  <c r="DK67" i="1"/>
  <c r="DK89" i="1" s="1"/>
  <c r="DK198" i="1"/>
  <c r="DK203" i="1"/>
  <c r="DK64" i="1"/>
  <c r="DK109" i="1" s="1"/>
  <c r="DK180" i="1"/>
  <c r="DJ163" i="1"/>
  <c r="DJ63" i="1"/>
  <c r="DJ85" i="1" s="1"/>
  <c r="DJ156" i="1"/>
  <c r="DI97" i="1"/>
  <c r="DI182" i="1"/>
  <c r="DI197" i="1"/>
  <c r="DI109" i="1"/>
  <c r="DI84" i="1"/>
  <c r="DI156" i="1"/>
  <c r="DI148" i="1"/>
  <c r="DI152" i="1"/>
  <c r="DI155" i="1"/>
  <c r="DI151" i="1"/>
  <c r="DG63" i="1"/>
  <c r="DG159" i="1"/>
  <c r="DF95" i="1"/>
  <c r="DF127" i="1"/>
  <c r="DF215" i="1"/>
  <c r="DF112" i="1"/>
  <c r="DF172" i="1"/>
  <c r="DE192" i="1"/>
  <c r="DE213" i="1"/>
  <c r="DE197" i="1"/>
  <c r="DE182" i="1"/>
  <c r="DE167" i="1"/>
  <c r="DE163" i="1"/>
  <c r="DE151" i="1"/>
  <c r="DE59" i="1"/>
  <c r="DC92" i="1"/>
  <c r="DA67" i="1"/>
  <c r="DA89" i="1" s="1"/>
  <c r="DA199" i="1"/>
  <c r="DA135" i="1"/>
  <c r="DA139" i="1"/>
  <c r="DA154" i="1"/>
  <c r="CY176" i="1"/>
  <c r="CR214" i="1"/>
  <c r="CR126" i="1"/>
  <c r="CR230" i="1"/>
  <c r="CR199" i="1"/>
  <c r="CR197" i="1"/>
  <c r="CR178" i="1"/>
  <c r="CR62" i="1"/>
  <c r="CR107" i="1" s="1"/>
  <c r="CR150" i="1"/>
  <c r="CR58" i="1"/>
  <c r="CR80" i="1" s="1"/>
  <c r="CP179" i="1"/>
  <c r="CP159" i="1"/>
  <c r="CP175" i="1"/>
  <c r="CP171" i="1"/>
  <c r="CP163" i="1"/>
  <c r="CM66" i="1"/>
  <c r="CM111" i="1" s="1"/>
  <c r="CM192" i="1"/>
  <c r="CM179" i="1"/>
  <c r="CM148" i="1"/>
  <c r="CM60" i="1"/>
  <c r="CM82" i="1" s="1"/>
  <c r="CJ213" i="1"/>
  <c r="BZ94" i="1"/>
  <c r="BZ203" i="1"/>
  <c r="BZ208" i="1"/>
  <c r="BZ193" i="1"/>
  <c r="BZ180" i="1"/>
  <c r="BZ174" i="1"/>
  <c r="BX150" i="1"/>
  <c r="BX154" i="1"/>
  <c r="BW68" i="1"/>
  <c r="BW90" i="1" s="1"/>
  <c r="BU172" i="1"/>
  <c r="BU152" i="1"/>
  <c r="BT167" i="1"/>
  <c r="BS198" i="1"/>
  <c r="BO187" i="1"/>
  <c r="BO182" i="1"/>
  <c r="BO62" i="1"/>
  <c r="BO107" i="1" s="1"/>
  <c r="BO151" i="1"/>
  <c r="BL220" i="1"/>
  <c r="BH220" i="1"/>
  <c r="BG167" i="1"/>
  <c r="AY187" i="1"/>
  <c r="AY202" i="1"/>
  <c r="AX212" i="1"/>
  <c r="AX202" i="1"/>
  <c r="AX207" i="1"/>
  <c r="AX187" i="1"/>
  <c r="AX192" i="1"/>
  <c r="AX182" i="1"/>
  <c r="AX220" i="1"/>
  <c r="AQ220" i="1"/>
  <c r="AP220" i="1"/>
  <c r="AO167" i="1"/>
  <c r="AM220" i="1"/>
  <c r="AL220" i="1"/>
  <c r="AJ194" i="1"/>
  <c r="AJ183" i="1"/>
  <c r="AJ187" i="1"/>
  <c r="AJ66" i="1"/>
  <c r="AJ111" i="1" s="1"/>
  <c r="AJ182" i="1"/>
  <c r="AJ184" i="1"/>
  <c r="AJ199" i="1"/>
  <c r="AJ198" i="1"/>
  <c r="AJ174" i="1"/>
  <c r="AJ178" i="1"/>
  <c r="AJ146" i="1"/>
  <c r="AJ150" i="1"/>
  <c r="AJ154" i="1"/>
  <c r="AH198" i="1"/>
  <c r="AH155" i="1"/>
  <c r="AH143" i="1"/>
  <c r="AG135" i="1"/>
  <c r="AF199" i="1"/>
  <c r="AF184" i="1"/>
  <c r="AF167" i="1"/>
  <c r="AF63" i="1"/>
  <c r="AF108" i="1" s="1"/>
  <c r="AF148" i="1"/>
  <c r="AD163" i="1"/>
  <c r="AD159" i="1"/>
  <c r="U171" i="1"/>
  <c r="Q212" i="1"/>
  <c r="Q197" i="1"/>
  <c r="M174" i="1"/>
  <c r="K197" i="1"/>
  <c r="I68" i="1"/>
  <c r="I90" i="1" s="1"/>
  <c r="H176" i="1"/>
  <c r="F208" i="1"/>
  <c r="F198" i="1"/>
  <c r="C194" i="1"/>
  <c r="EJ118" i="1"/>
  <c r="EJ178" i="1"/>
  <c r="EG167" i="1"/>
  <c r="EG199" i="1"/>
  <c r="EK189" i="1"/>
  <c r="EM176" i="1"/>
  <c r="EL207" i="1"/>
  <c r="EH66" i="1"/>
  <c r="EK215" i="1"/>
  <c r="EJ86" i="1"/>
  <c r="EF215" i="1"/>
  <c r="EF118" i="1"/>
  <c r="EJ127" i="1"/>
  <c r="EI109" i="1"/>
  <c r="EM109" i="1"/>
  <c r="EH220" i="1"/>
  <c r="EM182" i="1"/>
  <c r="EM66" i="1"/>
  <c r="EM88" i="1" s="1"/>
  <c r="EK178" i="1"/>
  <c r="EM207" i="1"/>
  <c r="EE151" i="1"/>
  <c r="EF193" i="1"/>
  <c r="EL192" i="1"/>
  <c r="EI187" i="1"/>
  <c r="EI180" i="1"/>
  <c r="EM151" i="1"/>
  <c r="EK209" i="1"/>
  <c r="EH135" i="1"/>
  <c r="EI207" i="1"/>
  <c r="EH212" i="1"/>
  <c r="EG63" i="1"/>
  <c r="EG108" i="1" s="1"/>
  <c r="EL197" i="1"/>
  <c r="EM147" i="1"/>
  <c r="EK188" i="1"/>
  <c r="EH207" i="1"/>
  <c r="EK148" i="1"/>
  <c r="EK194" i="1"/>
  <c r="EF189" i="1"/>
  <c r="EK184" i="1"/>
  <c r="EG209" i="1"/>
  <c r="EF127" i="1"/>
  <c r="EH182" i="1"/>
  <c r="EL155" i="1"/>
  <c r="EG184" i="1"/>
  <c r="EF231" i="1"/>
  <c r="EJ231" i="1"/>
  <c r="EM192" i="1"/>
  <c r="EH192" i="1"/>
  <c r="EF150" i="1"/>
  <c r="EK152" i="1"/>
  <c r="EM135" i="1"/>
  <c r="EM143" i="1"/>
  <c r="EL147" i="1"/>
  <c r="EI151" i="1"/>
  <c r="EK204" i="1"/>
  <c r="EE187" i="1"/>
  <c r="EL212" i="1"/>
  <c r="EE135" i="1"/>
  <c r="EF221" i="1"/>
  <c r="EL187" i="1"/>
  <c r="EL171" i="1"/>
  <c r="EH163" i="1"/>
  <c r="EM155" i="1"/>
  <c r="EI147" i="1"/>
  <c r="EM139" i="1"/>
  <c r="EK67" i="1"/>
  <c r="EH197" i="1"/>
  <c r="EF68" i="1"/>
  <c r="EF90" i="1" s="1"/>
  <c r="DT119" i="1"/>
  <c r="DZ223" i="1"/>
  <c r="DZ58" i="1"/>
  <c r="DZ80" i="1" s="1"/>
  <c r="DX232" i="1"/>
  <c r="DY221" i="1"/>
  <c r="EB197" i="1"/>
  <c r="DW175" i="1"/>
  <c r="EC221" i="1"/>
  <c r="DT221" i="1"/>
  <c r="EB135" i="1"/>
  <c r="DV212" i="1"/>
  <c r="DX192" i="1"/>
  <c r="DV147" i="1"/>
  <c r="DZ183" i="1"/>
  <c r="EB182" i="1"/>
  <c r="DV184" i="1"/>
  <c r="DU209" i="1"/>
  <c r="DZ68" i="1"/>
  <c r="DT232" i="1"/>
  <c r="DZ215" i="1"/>
  <c r="DZ154" i="1"/>
  <c r="DX224" i="1"/>
  <c r="DY213" i="1"/>
  <c r="EB187" i="1"/>
  <c r="EB176" i="1"/>
  <c r="EC156" i="1"/>
  <c r="DW220" i="1"/>
  <c r="DW179" i="1"/>
  <c r="DZ170" i="1"/>
  <c r="EB143" i="1"/>
  <c r="DT147" i="1"/>
  <c r="DT66" i="1"/>
  <c r="DT88" i="1" s="1"/>
  <c r="EB68" i="1"/>
  <c r="EB90" i="1" s="1"/>
  <c r="DZ127" i="1"/>
  <c r="DT146" i="1"/>
  <c r="DX107" i="1"/>
  <c r="DY81" i="1"/>
  <c r="EB155" i="1"/>
  <c r="DX154" i="1"/>
  <c r="DX119" i="1"/>
  <c r="EC213" i="1"/>
  <c r="DT152" i="1"/>
  <c r="EB150" i="1"/>
  <c r="DT197" i="1"/>
  <c r="DT116" i="1"/>
  <c r="DX207" i="1"/>
  <c r="EB154" i="1"/>
  <c r="DU199" i="1"/>
  <c r="DX174" i="1"/>
  <c r="EB59" i="1"/>
  <c r="EB104" i="1" s="1"/>
  <c r="DT139" i="1"/>
  <c r="DX66" i="1"/>
  <c r="DX88" i="1" s="1"/>
  <c r="DU179" i="1"/>
  <c r="EC171" i="1"/>
  <c r="DY163" i="1"/>
  <c r="DV155" i="1"/>
  <c r="DT183" i="1"/>
  <c r="EB183" i="1"/>
  <c r="DT182" i="1"/>
  <c r="EB194" i="1"/>
  <c r="DZ184" i="1"/>
  <c r="DZ209" i="1"/>
  <c r="DV68" i="1"/>
  <c r="DV90" i="1" s="1"/>
  <c r="DJ120" i="1"/>
  <c r="DI228" i="1"/>
  <c r="DI82" i="1"/>
  <c r="DK159" i="1"/>
  <c r="DJ194" i="1"/>
  <c r="DM228" i="1"/>
  <c r="DN67" i="1"/>
  <c r="DN112" i="1" s="1"/>
  <c r="DJ189" i="1"/>
  <c r="DO128" i="1"/>
  <c r="DI231" i="1"/>
  <c r="DM64" i="1"/>
  <c r="DM86" i="1" s="1"/>
  <c r="DN115" i="1"/>
  <c r="DK163" i="1"/>
  <c r="DI139" i="1"/>
  <c r="DQ139" i="1"/>
  <c r="DI146" i="1"/>
  <c r="DL155" i="1"/>
  <c r="DQ192" i="1"/>
  <c r="DI187" i="1"/>
  <c r="DO171" i="1"/>
  <c r="DP155" i="1"/>
  <c r="DP63" i="1"/>
  <c r="DM189" i="1"/>
  <c r="DM207" i="1"/>
  <c r="DJ228" i="1"/>
  <c r="DL63" i="1"/>
  <c r="DL108" i="1" s="1"/>
  <c r="DJ203" i="1"/>
  <c r="DQ66" i="1"/>
  <c r="DQ111" i="1" s="1"/>
  <c r="DO63" i="1"/>
  <c r="DO108" i="1" s="1"/>
  <c r="DL66" i="1"/>
  <c r="DL88" i="1" s="1"/>
  <c r="DM155" i="1"/>
  <c r="DK183" i="1"/>
  <c r="DP197" i="1"/>
  <c r="DJ127" i="1"/>
  <c r="DM143" i="1"/>
  <c r="DI209" i="1"/>
  <c r="DP59" i="1"/>
  <c r="DP104" i="1" s="1"/>
  <c r="DQ212" i="1"/>
  <c r="DN184" i="1"/>
  <c r="DP224" i="1"/>
  <c r="DO96" i="1"/>
  <c r="DN212" i="1"/>
  <c r="DK85" i="1"/>
  <c r="DI154" i="1"/>
  <c r="DL151" i="1"/>
  <c r="DK175" i="1"/>
  <c r="DP151" i="1"/>
  <c r="DQ182" i="1"/>
  <c r="DI207" i="1"/>
  <c r="DO167" i="1"/>
  <c r="DL147" i="1"/>
  <c r="DP143" i="1"/>
  <c r="DP167" i="1"/>
  <c r="DN204" i="1"/>
  <c r="DJ184" i="1"/>
  <c r="DQ187" i="1"/>
  <c r="DP221" i="1"/>
  <c r="DM66" i="1"/>
  <c r="DM111" i="1" s="1"/>
  <c r="DP135" i="1"/>
  <c r="DL150" i="1"/>
  <c r="DQ207" i="1"/>
  <c r="DI66" i="1"/>
  <c r="DO179" i="1"/>
  <c r="DL187" i="1"/>
  <c r="DP163" i="1"/>
  <c r="DK188" i="1"/>
  <c r="DO198" i="1"/>
  <c r="DG170" i="1"/>
  <c r="CY193" i="1"/>
  <c r="DA197" i="1"/>
  <c r="DE172" i="1"/>
  <c r="CZ167" i="1"/>
  <c r="DE189" i="1"/>
  <c r="DA192" i="1"/>
  <c r="CZ199" i="1"/>
  <c r="DA150" i="1"/>
  <c r="DF60" i="1"/>
  <c r="DF82" i="1" s="1"/>
  <c r="DA68" i="1"/>
  <c r="CX135" i="1"/>
  <c r="DB152" i="1"/>
  <c r="DE64" i="1"/>
  <c r="DE86" i="1" s="1"/>
  <c r="DC208" i="1"/>
  <c r="CY198" i="1"/>
  <c r="DG107" i="1"/>
  <c r="DG150" i="1"/>
  <c r="DE152" i="1"/>
  <c r="CY151" i="1"/>
  <c r="DA152" i="1"/>
  <c r="DF221" i="1"/>
  <c r="DE202" i="1"/>
  <c r="DG221" i="1"/>
  <c r="DC151" i="1"/>
  <c r="DF156" i="1"/>
  <c r="DE204" i="1"/>
  <c r="DB176" i="1"/>
  <c r="CZ220" i="1"/>
  <c r="DC135" i="1"/>
  <c r="CZ63" i="1"/>
  <c r="CZ108" i="1" s="1"/>
  <c r="DC67" i="1"/>
  <c r="DC89" i="1" s="1"/>
  <c r="DB154" i="1"/>
  <c r="CZ67" i="1"/>
  <c r="DE97" i="1"/>
  <c r="DF231" i="1"/>
  <c r="DE198" i="1"/>
  <c r="DF154" i="1"/>
  <c r="DG178" i="1"/>
  <c r="DG174" i="1"/>
  <c r="CX197" i="1"/>
  <c r="CX187" i="1"/>
  <c r="DE156" i="1"/>
  <c r="CY203" i="1"/>
  <c r="DA156" i="1"/>
  <c r="DE207" i="1"/>
  <c r="DC170" i="1"/>
  <c r="CY182" i="1"/>
  <c r="CX86" i="1"/>
  <c r="CY204" i="1"/>
  <c r="CZ135" i="1"/>
  <c r="DC176" i="1"/>
  <c r="DE175" i="1"/>
  <c r="DA171" i="1"/>
  <c r="DA188" i="1"/>
  <c r="DB150" i="1"/>
  <c r="CZ171" i="1"/>
  <c r="DC198" i="1"/>
  <c r="DD179" i="1"/>
  <c r="DA179" i="1"/>
  <c r="DB155" i="1"/>
  <c r="CZ213" i="1"/>
  <c r="CZ221" i="1"/>
  <c r="DE220" i="1"/>
  <c r="CX202" i="1"/>
  <c r="DF182" i="1"/>
  <c r="DD175" i="1"/>
  <c r="DA174" i="1"/>
  <c r="CX154" i="1"/>
  <c r="CZ188" i="1"/>
  <c r="CY187" i="1"/>
  <c r="DG66" i="1"/>
  <c r="DG88" i="1" s="1"/>
  <c r="DE194" i="1"/>
  <c r="CZ189" i="1"/>
  <c r="CZ184" i="1"/>
  <c r="DE68" i="1"/>
  <c r="DE90" i="1" s="1"/>
  <c r="CN120" i="1"/>
  <c r="CR120" i="1"/>
  <c r="CP230" i="1"/>
  <c r="CS119" i="1"/>
  <c r="CV172" i="1"/>
  <c r="CM175" i="1"/>
  <c r="CM155" i="1"/>
  <c r="CQ147" i="1"/>
  <c r="CT67" i="1"/>
  <c r="CT112" i="1" s="1"/>
  <c r="CO224" i="1"/>
  <c r="CP222" i="1"/>
  <c r="CS97" i="1"/>
  <c r="CN96" i="1"/>
  <c r="CR139" i="1"/>
  <c r="CO180" i="1"/>
  <c r="CP221" i="1"/>
  <c r="CV139" i="1"/>
  <c r="CP154" i="1"/>
  <c r="CN207" i="1"/>
  <c r="CP170" i="1"/>
  <c r="CT232" i="1"/>
  <c r="CS66" i="1"/>
  <c r="CS232" i="1"/>
  <c r="CU189" i="1"/>
  <c r="CS221" i="1"/>
  <c r="CS180" i="1"/>
  <c r="CO207" i="1"/>
  <c r="CR202" i="1"/>
  <c r="CN159" i="1"/>
  <c r="CN213" i="1"/>
  <c r="CM220" i="1"/>
  <c r="CP58" i="1"/>
  <c r="CP103" i="1" s="1"/>
  <c r="CV228" i="1"/>
  <c r="CU212" i="1"/>
  <c r="CO202" i="1"/>
  <c r="CQ159" i="1"/>
  <c r="CT183" i="1"/>
  <c r="CR60" i="1"/>
  <c r="CR82" i="1" s="1"/>
  <c r="CN189" i="1"/>
  <c r="CV209" i="1"/>
  <c r="CP126" i="1"/>
  <c r="CR176" i="1"/>
  <c r="CN64" i="1"/>
  <c r="CN86" i="1" s="1"/>
  <c r="CQ171" i="1"/>
  <c r="CN221" i="1"/>
  <c r="CU220" i="1"/>
  <c r="CU63" i="1"/>
  <c r="CP183" i="1"/>
  <c r="CV189" i="1"/>
  <c r="CO128" i="1"/>
  <c r="CO97" i="1"/>
  <c r="CN232" i="1"/>
  <c r="CQ107" i="1"/>
  <c r="CT208" i="1"/>
  <c r="CV155" i="1"/>
  <c r="CT150" i="1"/>
  <c r="CN187" i="1"/>
  <c r="CS213" i="1"/>
  <c r="CV156" i="1"/>
  <c r="CT224" i="1"/>
  <c r="CM174" i="1"/>
  <c r="CS197" i="1"/>
  <c r="CS96" i="1"/>
  <c r="CV199" i="1"/>
  <c r="CN180" i="1"/>
  <c r="CO176" i="1"/>
  <c r="CO197" i="1"/>
  <c r="CR220" i="1"/>
  <c r="CV66" i="1"/>
  <c r="CQ154" i="1"/>
  <c r="CR207" i="1"/>
  <c r="CR63" i="1"/>
  <c r="CR85" i="1" s="1"/>
  <c r="CQ212" i="1"/>
  <c r="CR151" i="1"/>
  <c r="CN143" i="1"/>
  <c r="CN60" i="1"/>
  <c r="CN82" i="1" s="1"/>
  <c r="CQ68" i="1"/>
  <c r="CQ113" i="1" s="1"/>
  <c r="CH220" i="1"/>
  <c r="CD220" i="1"/>
  <c r="CC109" i="1"/>
  <c r="CD171" i="1"/>
  <c r="CI170" i="1"/>
  <c r="CC80" i="1"/>
  <c r="CI172" i="1"/>
  <c r="CG178" i="1"/>
  <c r="CJ58" i="1"/>
  <c r="CJ80" i="1" s="1"/>
  <c r="CE182" i="1"/>
  <c r="CD229" i="1"/>
  <c r="CB229" i="1"/>
  <c r="CG183" i="1"/>
  <c r="CK176" i="1"/>
  <c r="CF159" i="1"/>
  <c r="CD184" i="1"/>
  <c r="CE202" i="1"/>
  <c r="CF224" i="1"/>
  <c r="CH116" i="1"/>
  <c r="CH163" i="1"/>
  <c r="CF204" i="1"/>
  <c r="CE67" i="1"/>
  <c r="CE89" i="1" s="1"/>
  <c r="CK178" i="1"/>
  <c r="CJ222" i="1"/>
  <c r="CF214" i="1"/>
  <c r="CD175" i="1"/>
  <c r="CD159" i="1"/>
  <c r="CD105" i="1"/>
  <c r="CF97" i="1"/>
  <c r="CC97" i="1"/>
  <c r="CK60" i="1"/>
  <c r="CF194" i="1"/>
  <c r="CB184" i="1"/>
  <c r="CJ209" i="1"/>
  <c r="CJ198" i="1"/>
  <c r="CI220" i="1"/>
  <c r="CE220" i="1"/>
  <c r="CF107" i="1"/>
  <c r="CE170" i="1"/>
  <c r="CJ228" i="1"/>
  <c r="CF220" i="1"/>
  <c r="CI112" i="1"/>
  <c r="CK170" i="1"/>
  <c r="CG155" i="1"/>
  <c r="CD58" i="1"/>
  <c r="CD103" i="1" s="1"/>
  <c r="CH212" i="1"/>
  <c r="CK152" i="1"/>
  <c r="CG64" i="1"/>
  <c r="CG86" i="1" s="1"/>
  <c r="CD213" i="1"/>
  <c r="CC180" i="1"/>
  <c r="CC172" i="1"/>
  <c r="CD179" i="1"/>
  <c r="CI155" i="1"/>
  <c r="CB150" i="1"/>
  <c r="CJ204" i="1"/>
  <c r="CE193" i="1"/>
  <c r="CF117" i="1"/>
  <c r="CI151" i="1"/>
  <c r="CC135" i="1"/>
  <c r="CG66" i="1"/>
  <c r="CG111" i="1" s="1"/>
  <c r="CI198" i="1"/>
  <c r="CD209" i="1"/>
  <c r="CH68" i="1"/>
  <c r="CH90" i="1" s="1"/>
  <c r="CK220" i="1"/>
  <c r="CG220" i="1"/>
  <c r="BW220" i="1"/>
  <c r="BS220" i="1"/>
  <c r="BW117" i="1"/>
  <c r="BV135" i="1"/>
  <c r="BT66" i="1"/>
  <c r="BT88" i="1" s="1"/>
  <c r="BZ213" i="1"/>
  <c r="BX183" i="1"/>
  <c r="BZ221" i="1"/>
  <c r="BV221" i="1"/>
  <c r="BX207" i="1"/>
  <c r="BR151" i="1"/>
  <c r="BW128" i="1"/>
  <c r="BW222" i="1"/>
  <c r="BW214" i="1"/>
  <c r="BX86" i="1"/>
  <c r="BX176" i="1"/>
  <c r="BV155" i="1"/>
  <c r="BV147" i="1"/>
  <c r="BR178" i="1"/>
  <c r="BR170" i="1"/>
  <c r="BZ135" i="1"/>
  <c r="BY58" i="1"/>
  <c r="BY103" i="1" s="1"/>
  <c r="BT197" i="1"/>
  <c r="BQ207" i="1"/>
  <c r="BS229" i="1"/>
  <c r="BY187" i="1"/>
  <c r="BW143" i="1"/>
  <c r="BQ150" i="1"/>
  <c r="BR156" i="1"/>
  <c r="BT176" i="1"/>
  <c r="BV204" i="1"/>
  <c r="BV209" i="1"/>
  <c r="BX180" i="1"/>
  <c r="BU207" i="1"/>
  <c r="BS135" i="1"/>
  <c r="BX63" i="1"/>
  <c r="BX108" i="1" s="1"/>
  <c r="BR229" i="1"/>
  <c r="BX212" i="1"/>
  <c r="BX182" i="1"/>
  <c r="BU192" i="1"/>
  <c r="BX163" i="1"/>
  <c r="BQ105" i="1"/>
  <c r="BW155" i="1"/>
  <c r="BS139" i="1"/>
  <c r="BV150" i="1"/>
  <c r="BQ192" i="1"/>
  <c r="BY182" i="1"/>
  <c r="BQ199" i="1"/>
  <c r="BU194" i="1"/>
  <c r="BR213" i="1"/>
  <c r="BY220" i="1"/>
  <c r="BU220" i="1"/>
  <c r="BW126" i="1"/>
  <c r="BU170" i="1"/>
  <c r="BZ59" i="1"/>
  <c r="BZ104" i="1" s="1"/>
  <c r="BT180" i="1"/>
  <c r="BW152" i="1"/>
  <c r="BZ224" i="1"/>
  <c r="BS159" i="1"/>
  <c r="BZ229" i="1"/>
  <c r="BX220" i="1"/>
  <c r="BT220" i="1"/>
  <c r="BW119" i="1"/>
  <c r="BZ215" i="1"/>
  <c r="BV62" i="1"/>
  <c r="BZ147" i="1"/>
  <c r="BU193" i="1"/>
  <c r="BQ187" i="1"/>
  <c r="BR204" i="1"/>
  <c r="BR221" i="1"/>
  <c r="BT63" i="1"/>
  <c r="BT85" i="1" s="1"/>
  <c r="BW151" i="1"/>
  <c r="BS143" i="1"/>
  <c r="BY197" i="1"/>
  <c r="BX172" i="1"/>
  <c r="BW163" i="1"/>
  <c r="BV229" i="1"/>
  <c r="BU197" i="1"/>
  <c r="BU146" i="1"/>
  <c r="BX159" i="1"/>
  <c r="BR155" i="1"/>
  <c r="BR135" i="1"/>
  <c r="BW175" i="1"/>
  <c r="BZ119" i="1"/>
  <c r="BX179" i="1"/>
  <c r="BS155" i="1"/>
  <c r="BQ66" i="1"/>
  <c r="BY192" i="1"/>
  <c r="BZ60" i="1"/>
  <c r="BZ82" i="1" s="1"/>
  <c r="BS179" i="1"/>
  <c r="BZ194" i="1"/>
  <c r="BV220" i="1"/>
  <c r="BG82" i="1"/>
  <c r="BG105" i="1"/>
  <c r="BG176" i="1"/>
  <c r="BI180" i="1"/>
  <c r="BI135" i="1"/>
  <c r="BN154" i="1"/>
  <c r="BM139" i="1"/>
  <c r="BM172" i="1"/>
  <c r="BN159" i="1"/>
  <c r="BF159" i="1"/>
  <c r="BJ150" i="1"/>
  <c r="BI228" i="1"/>
  <c r="BN197" i="1"/>
  <c r="BO139" i="1"/>
  <c r="BN175" i="1"/>
  <c r="BN213" i="1"/>
  <c r="BF221" i="1"/>
  <c r="BI118" i="1"/>
  <c r="BI203" i="1"/>
  <c r="BH159" i="1"/>
  <c r="BJ178" i="1"/>
  <c r="BJ154" i="1"/>
  <c r="BM198" i="1"/>
  <c r="BG214" i="1"/>
  <c r="BG148" i="1"/>
  <c r="BI60" i="1"/>
  <c r="BI82" i="1" s="1"/>
  <c r="BJ189" i="1"/>
  <c r="BF184" i="1"/>
  <c r="BJ68" i="1"/>
  <c r="BM220" i="1"/>
  <c r="BG95" i="1"/>
  <c r="BJ229" i="1"/>
  <c r="BF229" i="1"/>
  <c r="BF187" i="1"/>
  <c r="BF178" i="1"/>
  <c r="BG97" i="1"/>
  <c r="BK152" i="1"/>
  <c r="BG156" i="1"/>
  <c r="BK183" i="1"/>
  <c r="BN187" i="1"/>
  <c r="BI176" i="1"/>
  <c r="BM64" i="1"/>
  <c r="BM109" i="1" s="1"/>
  <c r="BN229" i="1"/>
  <c r="BJ182" i="1"/>
  <c r="BJ179" i="1"/>
  <c r="BF202" i="1"/>
  <c r="BF179" i="1"/>
  <c r="BN221" i="1"/>
  <c r="BM92" i="1"/>
  <c r="BM67" i="1"/>
  <c r="BM112" i="1" s="1"/>
  <c r="BL182" i="1"/>
  <c r="BJ146" i="1"/>
  <c r="BH66" i="1"/>
  <c r="BH111" i="1" s="1"/>
  <c r="BJ199" i="1"/>
  <c r="BG198" i="1"/>
  <c r="BI126" i="1"/>
  <c r="BL187" i="1"/>
  <c r="BI193" i="1"/>
  <c r="BF194" i="1"/>
  <c r="BF189" i="1"/>
  <c r="BJ184" i="1"/>
  <c r="BF68" i="1"/>
  <c r="BO220" i="1"/>
  <c r="BK220" i="1"/>
  <c r="AW183" i="1"/>
  <c r="AV182" i="1"/>
  <c r="AX167" i="1"/>
  <c r="BB163" i="1"/>
  <c r="BA231" i="1"/>
  <c r="BA127" i="1"/>
  <c r="BD214" i="1"/>
  <c r="AV135" i="1"/>
  <c r="BA203" i="1"/>
  <c r="BA147" i="1"/>
  <c r="AY146" i="1"/>
  <c r="AV174" i="1"/>
  <c r="AZ143" i="1"/>
  <c r="AX152" i="1"/>
  <c r="BD139" i="1"/>
  <c r="BA151" i="1"/>
  <c r="BD151" i="1"/>
  <c r="AZ154" i="1"/>
  <c r="BA197" i="1"/>
  <c r="BA192" i="1"/>
  <c r="BD147" i="1"/>
  <c r="BC150" i="1"/>
  <c r="BD146" i="1"/>
  <c r="AW194" i="1"/>
  <c r="AU220" i="1"/>
  <c r="AY156" i="1"/>
  <c r="AW197" i="1"/>
  <c r="AZ155" i="1"/>
  <c r="AZ139" i="1"/>
  <c r="BB179" i="1"/>
  <c r="BB171" i="1"/>
  <c r="AX163" i="1"/>
  <c r="BD197" i="1"/>
  <c r="BA199" i="1"/>
  <c r="BC148" i="1"/>
  <c r="BC60" i="1"/>
  <c r="BC82" i="1" s="1"/>
  <c r="BA194" i="1"/>
  <c r="AX189" i="1"/>
  <c r="BA209" i="1"/>
  <c r="BC220" i="1"/>
  <c r="AY220" i="1"/>
  <c r="BA215" i="1"/>
  <c r="BA95" i="1"/>
  <c r="AZ59" i="1"/>
  <c r="AZ81" i="1" s="1"/>
  <c r="BD135" i="1"/>
  <c r="AV151" i="1"/>
  <c r="AV147" i="1"/>
  <c r="BB209" i="1"/>
  <c r="AX159" i="1"/>
  <c r="AX194" i="1"/>
  <c r="BD230" i="1"/>
  <c r="BB118" i="1"/>
  <c r="AV155" i="1"/>
  <c r="AV139" i="1"/>
  <c r="AV143" i="1"/>
  <c r="BA208" i="1"/>
  <c r="AZ64" i="1"/>
  <c r="AZ109" i="1" s="1"/>
  <c r="AZ135" i="1"/>
  <c r="BD143" i="1"/>
  <c r="AU58" i="1"/>
  <c r="AU80" i="1" s="1"/>
  <c r="AX183" i="1"/>
  <c r="AW184" i="1"/>
  <c r="AW182" i="1"/>
  <c r="AU228" i="1"/>
  <c r="BD154" i="1"/>
  <c r="AX204" i="1"/>
  <c r="BC156" i="1"/>
  <c r="AX67" i="1"/>
  <c r="AX89" i="1" s="1"/>
  <c r="AX179" i="1"/>
  <c r="BD150" i="1"/>
  <c r="AZ117" i="1"/>
  <c r="AU148" i="1"/>
  <c r="AU60" i="1"/>
  <c r="BB175" i="1"/>
  <c r="BB194" i="1"/>
  <c r="BA189" i="1"/>
  <c r="BA184" i="1"/>
  <c r="AX68" i="1"/>
  <c r="BD220" i="1"/>
  <c r="AZ220" i="1"/>
  <c r="AV220" i="1"/>
  <c r="AN229" i="1"/>
  <c r="AQ156" i="1"/>
  <c r="AK66" i="1"/>
  <c r="AJ213" i="1"/>
  <c r="AN170" i="1"/>
  <c r="AP184" i="1"/>
  <c r="AL203" i="1"/>
  <c r="AS176" i="1"/>
  <c r="AK64" i="1"/>
  <c r="AN62" i="1"/>
  <c r="AN84" i="1" s="1"/>
  <c r="AL150" i="1"/>
  <c r="AR170" i="1"/>
  <c r="AL198" i="1"/>
  <c r="AS182" i="1"/>
  <c r="AO192" i="1"/>
  <c r="AJ229" i="1"/>
  <c r="AM152" i="1"/>
  <c r="AP187" i="1"/>
  <c r="AO172" i="1"/>
  <c r="AM179" i="1"/>
  <c r="AL212" i="1"/>
  <c r="AO187" i="1"/>
  <c r="AK228" i="1"/>
  <c r="AL187" i="1"/>
  <c r="AR175" i="1"/>
  <c r="AO204" i="1"/>
  <c r="AK197" i="1"/>
  <c r="AQ67" i="1"/>
  <c r="AJ170" i="1"/>
  <c r="AJ147" i="1"/>
  <c r="AJ139" i="1"/>
  <c r="AM60" i="1"/>
  <c r="AM82" i="1" s="1"/>
  <c r="AS194" i="1"/>
  <c r="AO194" i="1"/>
  <c r="AO189" i="1"/>
  <c r="AS209" i="1"/>
  <c r="AN220" i="1"/>
  <c r="AR62" i="1"/>
  <c r="AK150" i="1"/>
  <c r="AL208" i="1"/>
  <c r="AS187" i="1"/>
  <c r="AK146" i="1"/>
  <c r="AQ167" i="1"/>
  <c r="AM159" i="1"/>
  <c r="AS202" i="1"/>
  <c r="AJ221" i="1"/>
  <c r="AN64" i="1"/>
  <c r="AN86" i="1" s="1"/>
  <c r="AK207" i="1"/>
  <c r="AK180" i="1"/>
  <c r="AS82" i="1"/>
  <c r="AR139" i="1"/>
  <c r="AO62" i="1"/>
  <c r="AO84" i="1" s="1"/>
  <c r="AP183" i="1"/>
  <c r="AP203" i="1"/>
  <c r="AM156" i="1"/>
  <c r="AK176" i="1"/>
  <c r="AM167" i="1"/>
  <c r="AM163" i="1"/>
  <c r="AO180" i="1"/>
  <c r="AR159" i="1"/>
  <c r="AJ63" i="1"/>
  <c r="AS204" i="1"/>
  <c r="AQ155" i="1"/>
  <c r="AR213" i="1"/>
  <c r="AR221" i="1"/>
  <c r="AQ203" i="1"/>
  <c r="AL66" i="1"/>
  <c r="AL88" i="1" s="1"/>
  <c r="AR178" i="1"/>
  <c r="AP194" i="1"/>
  <c r="AS189" i="1"/>
  <c r="AK184" i="1"/>
  <c r="AP209" i="1"/>
  <c r="AK220" i="1"/>
  <c r="AA220" i="1"/>
  <c r="AE150" i="1"/>
  <c r="AF64" i="1"/>
  <c r="AF109" i="1" s="1"/>
  <c r="AD170" i="1"/>
  <c r="Z178" i="1"/>
  <c r="AG155" i="1"/>
  <c r="AA135" i="1"/>
  <c r="AF221" i="1"/>
  <c r="AD188" i="1"/>
  <c r="AB193" i="1"/>
  <c r="AF176" i="1"/>
  <c r="AE154" i="1"/>
  <c r="AD213" i="1"/>
  <c r="AC154" i="1"/>
  <c r="Y163" i="1"/>
  <c r="AF204" i="1"/>
  <c r="AE202" i="1"/>
  <c r="AC143" i="1"/>
  <c r="AE63" i="1"/>
  <c r="AF208" i="1"/>
  <c r="AC192" i="1"/>
  <c r="AG202" i="1"/>
  <c r="AF194" i="1"/>
  <c r="AF189" i="1"/>
  <c r="AF220" i="1"/>
  <c r="AB220" i="1"/>
  <c r="AG220" i="1"/>
  <c r="AC220" i="1"/>
  <c r="AH170" i="1"/>
  <c r="AH116" i="1"/>
  <c r="AE187" i="1"/>
  <c r="AF174" i="1"/>
  <c r="Y59" i="1"/>
  <c r="Y81" i="1" s="1"/>
  <c r="AE143" i="1"/>
  <c r="AH193" i="1"/>
  <c r="Y197" i="1"/>
  <c r="AA171" i="1"/>
  <c r="AC155" i="1"/>
  <c r="AC139" i="1"/>
  <c r="Y171" i="1"/>
  <c r="AB67" i="1"/>
  <c r="AH67" i="1"/>
  <c r="AH89" i="1" s="1"/>
  <c r="AG175" i="1"/>
  <c r="AE155" i="1"/>
  <c r="AE147" i="1"/>
  <c r="AA139" i="1"/>
  <c r="AG150" i="1"/>
  <c r="AF198" i="1"/>
  <c r="AB194" i="1"/>
  <c r="AB189" i="1"/>
  <c r="AD184" i="1"/>
  <c r="AH220" i="1"/>
  <c r="AD220" i="1"/>
  <c r="Z220" i="1"/>
  <c r="U175" i="1"/>
  <c r="O147" i="1"/>
  <c r="Q150" i="1"/>
  <c r="S184" i="1"/>
  <c r="T220" i="1"/>
  <c r="Q67" i="1"/>
  <c r="Q112" i="1" s="1"/>
  <c r="O62" i="1"/>
  <c r="O84" i="1" s="1"/>
  <c r="Q88" i="1"/>
  <c r="U208" i="1"/>
  <c r="M183" i="1"/>
  <c r="S213" i="1"/>
  <c r="O151" i="1"/>
  <c r="O135" i="1"/>
  <c r="O143" i="1"/>
  <c r="O213" i="1"/>
  <c r="O207" i="1"/>
  <c r="Q167" i="1"/>
  <c r="M163" i="1"/>
  <c r="N199" i="1"/>
  <c r="S221" i="1"/>
  <c r="Q171" i="1"/>
  <c r="U63" i="1"/>
  <c r="R63" i="1"/>
  <c r="R85" i="1" s="1"/>
  <c r="O192" i="1"/>
  <c r="Q175" i="1"/>
  <c r="Q159" i="1"/>
  <c r="M150" i="1"/>
  <c r="O60" i="1"/>
  <c r="O105" i="1" s="1"/>
  <c r="W229" i="1"/>
  <c r="P224" i="1"/>
  <c r="U220" i="1"/>
  <c r="Q220" i="1"/>
  <c r="O220" i="1"/>
  <c r="Q154" i="1"/>
  <c r="Q163" i="1"/>
  <c r="U167" i="1"/>
  <c r="M179" i="1"/>
  <c r="Q63" i="1"/>
  <c r="Q85" i="1" s="1"/>
  <c r="U159" i="1"/>
  <c r="P220" i="1"/>
  <c r="O64" i="1"/>
  <c r="O86" i="1" s="1"/>
  <c r="O174" i="1"/>
  <c r="T228" i="1"/>
  <c r="M167" i="1"/>
  <c r="W204" i="1"/>
  <c r="N213" i="1"/>
  <c r="S229" i="1"/>
  <c r="U179" i="1"/>
  <c r="M175" i="1"/>
  <c r="M159" i="1"/>
  <c r="O155" i="1"/>
  <c r="O139" i="1"/>
  <c r="P60" i="1"/>
  <c r="W68" i="1"/>
  <c r="W90" i="1" s="1"/>
  <c r="W220" i="1"/>
  <c r="R220" i="1"/>
  <c r="N220" i="1"/>
  <c r="G146" i="1"/>
  <c r="E59" i="1"/>
  <c r="E81" i="1" s="1"/>
  <c r="I143" i="1"/>
  <c r="B212" i="1"/>
  <c r="K203" i="1"/>
  <c r="F192" i="1"/>
  <c r="F172" i="1"/>
  <c r="B176" i="1"/>
  <c r="J180" i="1"/>
  <c r="K150" i="1"/>
  <c r="K182" i="1"/>
  <c r="C58" i="1"/>
  <c r="C103" i="1" s="1"/>
  <c r="K187" i="1"/>
  <c r="G154" i="1"/>
  <c r="I175" i="1"/>
  <c r="B213" i="1"/>
  <c r="B187" i="1"/>
  <c r="I213" i="1"/>
  <c r="K202" i="1"/>
  <c r="B97" i="1"/>
  <c r="B66" i="1"/>
  <c r="J192" i="1"/>
  <c r="H150" i="1"/>
  <c r="E113" i="1"/>
  <c r="K148" i="1"/>
  <c r="H220" i="1"/>
  <c r="I220" i="1"/>
  <c r="E220" i="1"/>
  <c r="J220" i="1"/>
  <c r="I229" i="1"/>
  <c r="I155" i="1"/>
  <c r="F187" i="1"/>
  <c r="D63" i="1"/>
  <c r="F176" i="1"/>
  <c r="B64" i="1"/>
  <c r="B109" i="1" s="1"/>
  <c r="E151" i="1"/>
  <c r="K58" i="1"/>
  <c r="I147" i="1"/>
  <c r="G150" i="1"/>
  <c r="B116" i="1"/>
  <c r="B207" i="1"/>
  <c r="K154" i="1"/>
  <c r="G202" i="1"/>
  <c r="J66" i="1"/>
  <c r="J111" i="1" s="1"/>
  <c r="K220" i="1"/>
  <c r="C220" i="1"/>
  <c r="DA220" i="1"/>
  <c r="DA212" i="1"/>
  <c r="EP207" i="1"/>
  <c r="EP187" i="1"/>
  <c r="EP213" i="1"/>
  <c r="EP198" i="1"/>
  <c r="EP193" i="1"/>
  <c r="EP192" i="1"/>
  <c r="EP174" i="1"/>
  <c r="EP156" i="1"/>
  <c r="BO194" i="1"/>
  <c r="BO189" i="1"/>
  <c r="BO209" i="1"/>
  <c r="FL230" i="1"/>
  <c r="FL214" i="1"/>
  <c r="FL222" i="1"/>
  <c r="FL126" i="1"/>
  <c r="FL117" i="1"/>
  <c r="FL94" i="1"/>
  <c r="FN231" i="1"/>
  <c r="FN215" i="1"/>
  <c r="FN223" i="1"/>
  <c r="FN127" i="1"/>
  <c r="FN118" i="1"/>
  <c r="FN95" i="1"/>
  <c r="FP230" i="1"/>
  <c r="FP214" i="1"/>
  <c r="FP222" i="1"/>
  <c r="FP126" i="1"/>
  <c r="FP117" i="1"/>
  <c r="FP94" i="1"/>
  <c r="FR231" i="1"/>
  <c r="FR215" i="1"/>
  <c r="FR223" i="1"/>
  <c r="FR127" i="1"/>
  <c r="FR118" i="1"/>
  <c r="FR95" i="1"/>
  <c r="FP232" i="1"/>
  <c r="FP216" i="1"/>
  <c r="FP224" i="1"/>
  <c r="FP128" i="1"/>
  <c r="FP119" i="1"/>
  <c r="FP96" i="1"/>
  <c r="FN120" i="1"/>
  <c r="FN97" i="1"/>
  <c r="FO109" i="1"/>
  <c r="FO86" i="1"/>
  <c r="FO112" i="1"/>
  <c r="FO89" i="1"/>
  <c r="FQ113" i="1"/>
  <c r="FQ90" i="1"/>
  <c r="FM116" i="1"/>
  <c r="FM93" i="1"/>
  <c r="FQ116" i="1"/>
  <c r="FQ93" i="1"/>
  <c r="FP109" i="1"/>
  <c r="FP86" i="1"/>
  <c r="FL232" i="1"/>
  <c r="FL216" i="1"/>
  <c r="FL224" i="1"/>
  <c r="FL128" i="1"/>
  <c r="FL119" i="1"/>
  <c r="FL96" i="1"/>
  <c r="FR120" i="1"/>
  <c r="FR97" i="1"/>
  <c r="FL103" i="1"/>
  <c r="FP105" i="1"/>
  <c r="FP82" i="1"/>
  <c r="FR222" i="1"/>
  <c r="FR126" i="1"/>
  <c r="FR117" i="1"/>
  <c r="FR94" i="1"/>
  <c r="FR230" i="1"/>
  <c r="FR214" i="1"/>
  <c r="FP223" i="1"/>
  <c r="FP127" i="1"/>
  <c r="FP118" i="1"/>
  <c r="FP95" i="1"/>
  <c r="FP231" i="1"/>
  <c r="FP215" i="1"/>
  <c r="FN224" i="1"/>
  <c r="FN128" i="1"/>
  <c r="FN119" i="1"/>
  <c r="FN96" i="1"/>
  <c r="FN232" i="1"/>
  <c r="FN216" i="1"/>
  <c r="FL120" i="1"/>
  <c r="FL97" i="1"/>
  <c r="FO150" i="1"/>
  <c r="FO154" i="1"/>
  <c r="FO146" i="1"/>
  <c r="FM151" i="1"/>
  <c r="FM139" i="1"/>
  <c r="FM155" i="1"/>
  <c r="FM147" i="1"/>
  <c r="FM143" i="1"/>
  <c r="FM135" i="1"/>
  <c r="FQ151" i="1"/>
  <c r="FQ139" i="1"/>
  <c r="FQ155" i="1"/>
  <c r="FQ147" i="1"/>
  <c r="FQ143" i="1"/>
  <c r="FQ135" i="1"/>
  <c r="FO152" i="1"/>
  <c r="FO156" i="1"/>
  <c r="FO148" i="1"/>
  <c r="FM178" i="1"/>
  <c r="FM170" i="1"/>
  <c r="FM174" i="1"/>
  <c r="FQ178" i="1"/>
  <c r="FQ170" i="1"/>
  <c r="FQ174" i="1"/>
  <c r="FO179" i="1"/>
  <c r="FO171" i="1"/>
  <c r="FO167" i="1"/>
  <c r="FO159" i="1"/>
  <c r="FO175" i="1"/>
  <c r="FO163" i="1"/>
  <c r="FM180" i="1"/>
  <c r="FM172" i="1"/>
  <c r="FM64" i="1"/>
  <c r="FM176" i="1"/>
  <c r="FQ180" i="1"/>
  <c r="FQ172" i="1"/>
  <c r="FQ64" i="1"/>
  <c r="FQ176" i="1"/>
  <c r="FO202" i="1"/>
  <c r="FO192" i="1"/>
  <c r="FO182" i="1"/>
  <c r="FO66" i="1"/>
  <c r="FO207" i="1"/>
  <c r="FO197" i="1"/>
  <c r="FO187" i="1"/>
  <c r="FM203" i="1"/>
  <c r="FM193" i="1"/>
  <c r="FM183" i="1"/>
  <c r="FM67" i="1"/>
  <c r="FM208" i="1"/>
  <c r="FM198" i="1"/>
  <c r="FM188" i="1"/>
  <c r="FQ203" i="1"/>
  <c r="FQ193" i="1"/>
  <c r="FQ183" i="1"/>
  <c r="FQ67" i="1"/>
  <c r="FQ208" i="1"/>
  <c r="FQ198" i="1"/>
  <c r="FQ188" i="1"/>
  <c r="FO204" i="1"/>
  <c r="FO194" i="1"/>
  <c r="FO184" i="1"/>
  <c r="FO68" i="1"/>
  <c r="FO209" i="1"/>
  <c r="FO199" i="1"/>
  <c r="FO189" i="1"/>
  <c r="FM220" i="1"/>
  <c r="FM228" i="1"/>
  <c r="FM212" i="1"/>
  <c r="FQ220" i="1"/>
  <c r="FQ228" i="1"/>
  <c r="FQ212" i="1"/>
  <c r="FO221" i="1"/>
  <c r="FO229" i="1"/>
  <c r="FO213" i="1"/>
  <c r="FM222" i="1"/>
  <c r="FM126" i="1"/>
  <c r="FM117" i="1"/>
  <c r="FM94" i="1"/>
  <c r="FM230" i="1"/>
  <c r="FM214" i="1"/>
  <c r="FQ222" i="1"/>
  <c r="FQ126" i="1"/>
  <c r="FQ117" i="1"/>
  <c r="FQ94" i="1"/>
  <c r="FQ230" i="1"/>
  <c r="FQ214" i="1"/>
  <c r="FO223" i="1"/>
  <c r="FO127" i="1"/>
  <c r="FO118" i="1"/>
  <c r="FO95" i="1"/>
  <c r="FO231" i="1"/>
  <c r="FO215" i="1"/>
  <c r="FM224" i="1"/>
  <c r="FM128" i="1"/>
  <c r="FM119" i="1"/>
  <c r="FM96" i="1"/>
  <c r="FM232" i="1"/>
  <c r="FM216" i="1"/>
  <c r="FQ224" i="1"/>
  <c r="FQ128" i="1"/>
  <c r="FQ119" i="1"/>
  <c r="FQ96" i="1"/>
  <c r="FQ232" i="1"/>
  <c r="FQ216" i="1"/>
  <c r="FO120" i="1"/>
  <c r="FO97" i="1"/>
  <c r="FM100" i="1"/>
  <c r="FM77" i="1"/>
  <c r="FQ100" i="1"/>
  <c r="FQ77" i="1"/>
  <c r="FO58" i="1"/>
  <c r="FM59" i="1"/>
  <c r="FQ59" i="1"/>
  <c r="FO60" i="1"/>
  <c r="FM62" i="1"/>
  <c r="FQ62" i="1"/>
  <c r="FO63" i="1"/>
  <c r="FP66" i="1"/>
  <c r="FP67" i="1"/>
  <c r="FL68" i="1"/>
  <c r="FP77" i="1"/>
  <c r="FR135" i="1"/>
  <c r="FP139" i="1"/>
  <c r="FN143" i="1"/>
  <c r="FL146" i="1"/>
  <c r="FR147" i="1"/>
  <c r="FP148" i="1"/>
  <c r="FN150" i="1"/>
  <c r="FL151" i="1"/>
  <c r="FR152" i="1"/>
  <c r="FP154" i="1"/>
  <c r="FN155" i="1"/>
  <c r="FL156" i="1"/>
  <c r="FR159" i="1"/>
  <c r="FP163" i="1"/>
  <c r="FN167" i="1"/>
  <c r="FL170" i="1"/>
  <c r="FR171" i="1"/>
  <c r="FP172" i="1"/>
  <c r="FN174" i="1"/>
  <c r="FL175" i="1"/>
  <c r="FR176" i="1"/>
  <c r="FP178" i="1"/>
  <c r="FN179" i="1"/>
  <c r="FL180" i="1"/>
  <c r="FR182" i="1"/>
  <c r="FP183" i="1"/>
  <c r="FN184" i="1"/>
  <c r="FL187" i="1"/>
  <c r="FR188" i="1"/>
  <c r="FP189" i="1"/>
  <c r="FN192" i="1"/>
  <c r="FL193" i="1"/>
  <c r="FR194" i="1"/>
  <c r="FP197" i="1"/>
  <c r="FN198" i="1"/>
  <c r="FL199" i="1"/>
  <c r="FR202" i="1"/>
  <c r="FP203" i="1"/>
  <c r="FN204" i="1"/>
  <c r="FL207" i="1"/>
  <c r="FR208" i="1"/>
  <c r="FP209" i="1"/>
  <c r="FN212" i="1"/>
  <c r="FL213" i="1"/>
  <c r="FL220" i="1"/>
  <c r="FR221" i="1"/>
  <c r="FN58" i="1"/>
  <c r="FR58" i="1"/>
  <c r="FL59" i="1"/>
  <c r="FP59" i="1"/>
  <c r="FN60" i="1"/>
  <c r="FR60" i="1"/>
  <c r="FL62" i="1"/>
  <c r="FP62" i="1"/>
  <c r="FN63" i="1"/>
  <c r="FR63" i="1"/>
  <c r="FN66" i="1"/>
  <c r="FN94" i="1"/>
  <c r="FL95" i="1"/>
  <c r="FR96" i="1"/>
  <c r="FP97" i="1"/>
  <c r="FN117" i="1"/>
  <c r="FL118" i="1"/>
  <c r="FR119" i="1"/>
  <c r="FN126" i="1"/>
  <c r="FL127" i="1"/>
  <c r="FR128" i="1"/>
  <c r="FP135" i="1"/>
  <c r="FL143" i="1"/>
  <c r="FR146" i="1"/>
  <c r="FP147" i="1"/>
  <c r="FN148" i="1"/>
  <c r="FN154" i="1"/>
  <c r="FL155" i="1"/>
  <c r="FR156" i="1"/>
  <c r="FN163" i="1"/>
  <c r="FL174" i="1"/>
  <c r="FR175" i="1"/>
  <c r="FP176" i="1"/>
  <c r="FR187" i="1"/>
  <c r="FP188" i="1"/>
  <c r="FN189" i="1"/>
  <c r="FN197" i="1"/>
  <c r="FL198" i="1"/>
  <c r="FR199" i="1"/>
  <c r="FR207" i="1"/>
  <c r="FP208" i="1"/>
  <c r="FN209" i="1"/>
  <c r="FL212" i="1"/>
  <c r="FR213" i="1"/>
  <c r="FN222" i="1"/>
  <c r="FL223" i="1"/>
  <c r="FR224" i="1"/>
  <c r="FP228" i="1"/>
  <c r="FN229" i="1"/>
  <c r="FN230" i="1"/>
  <c r="FM154" i="1"/>
  <c r="FM146" i="1"/>
  <c r="FM150" i="1"/>
  <c r="FQ154" i="1"/>
  <c r="FQ146" i="1"/>
  <c r="FQ150" i="1"/>
  <c r="FO155" i="1"/>
  <c r="FO147" i="1"/>
  <c r="FO143" i="1"/>
  <c r="FO135" i="1"/>
  <c r="FO151" i="1"/>
  <c r="FO139" i="1"/>
  <c r="FM156" i="1"/>
  <c r="FM148" i="1"/>
  <c r="FM152" i="1"/>
  <c r="FQ156" i="1"/>
  <c r="FQ148" i="1"/>
  <c r="FQ152" i="1"/>
  <c r="FO174" i="1"/>
  <c r="FO178" i="1"/>
  <c r="FO170" i="1"/>
  <c r="FM175" i="1"/>
  <c r="FM163" i="1"/>
  <c r="FM179" i="1"/>
  <c r="FM171" i="1"/>
  <c r="FM167" i="1"/>
  <c r="FM159" i="1"/>
  <c r="FQ175" i="1"/>
  <c r="FQ163" i="1"/>
  <c r="FQ179" i="1"/>
  <c r="FQ171" i="1"/>
  <c r="FQ167" i="1"/>
  <c r="FQ159" i="1"/>
  <c r="FO176" i="1"/>
  <c r="FO180" i="1"/>
  <c r="FO172" i="1"/>
  <c r="FM207" i="1"/>
  <c r="FM197" i="1"/>
  <c r="FM187" i="1"/>
  <c r="FM202" i="1"/>
  <c r="FM192" i="1"/>
  <c r="FM182" i="1"/>
  <c r="FQ207" i="1"/>
  <c r="FQ197" i="1"/>
  <c r="FQ187" i="1"/>
  <c r="FQ202" i="1"/>
  <c r="FQ192" i="1"/>
  <c r="FQ182" i="1"/>
  <c r="FO208" i="1"/>
  <c r="FO198" i="1"/>
  <c r="FO188" i="1"/>
  <c r="FO203" i="1"/>
  <c r="FO193" i="1"/>
  <c r="FO183" i="1"/>
  <c r="FM209" i="1"/>
  <c r="FM199" i="1"/>
  <c r="FM189" i="1"/>
  <c r="FM204" i="1"/>
  <c r="FM194" i="1"/>
  <c r="FM184" i="1"/>
  <c r="FQ209" i="1"/>
  <c r="FQ199" i="1"/>
  <c r="FQ189" i="1"/>
  <c r="FQ204" i="1"/>
  <c r="FQ194" i="1"/>
  <c r="FQ184" i="1"/>
  <c r="FO228" i="1"/>
  <c r="FO212" i="1"/>
  <c r="FO220" i="1"/>
  <c r="FM229" i="1"/>
  <c r="FM213" i="1"/>
  <c r="FM221" i="1"/>
  <c r="FQ229" i="1"/>
  <c r="FQ213" i="1"/>
  <c r="FQ221" i="1"/>
  <c r="FO230" i="1"/>
  <c r="FO214" i="1"/>
  <c r="FO222" i="1"/>
  <c r="FO126" i="1"/>
  <c r="FO117" i="1"/>
  <c r="FO94" i="1"/>
  <c r="FM231" i="1"/>
  <c r="FM215" i="1"/>
  <c r="FM223" i="1"/>
  <c r="FM127" i="1"/>
  <c r="FM118" i="1"/>
  <c r="FM95" i="1"/>
  <c r="FQ231" i="1"/>
  <c r="FQ215" i="1"/>
  <c r="FQ223" i="1"/>
  <c r="FQ127" i="1"/>
  <c r="FQ118" i="1"/>
  <c r="FQ95" i="1"/>
  <c r="FO232" i="1"/>
  <c r="FO216" i="1"/>
  <c r="FO224" i="1"/>
  <c r="FO128" i="1"/>
  <c r="FO119" i="1"/>
  <c r="FO96" i="1"/>
  <c r="FM120" i="1"/>
  <c r="FM97" i="1"/>
  <c r="FQ120" i="1"/>
  <c r="FQ97" i="1"/>
  <c r="FO100" i="1"/>
  <c r="FO77" i="1"/>
  <c r="FM58" i="1"/>
  <c r="FQ58" i="1"/>
  <c r="FO59" i="1"/>
  <c r="FM60" i="1"/>
  <c r="FQ60" i="1"/>
  <c r="FO62" i="1"/>
  <c r="FM63" i="1"/>
  <c r="FQ63" i="1"/>
  <c r="FL64" i="1"/>
  <c r="FM66" i="1"/>
  <c r="FR66" i="1"/>
  <c r="FN68" i="1"/>
  <c r="FL77" i="1"/>
  <c r="FL139" i="1"/>
  <c r="FR150" i="1"/>
  <c r="FP151" i="1"/>
  <c r="FN152" i="1"/>
  <c r="FN159" i="1"/>
  <c r="FR167" i="1"/>
  <c r="FP170" i="1"/>
  <c r="FN171" i="1"/>
  <c r="FL172" i="1"/>
  <c r="FR179" i="1"/>
  <c r="FP180" i="1"/>
  <c r="FN182" i="1"/>
  <c r="FL183" i="1"/>
  <c r="FR184" i="1"/>
  <c r="FR192" i="1"/>
  <c r="FP193" i="1"/>
  <c r="FN194" i="1"/>
  <c r="FN202" i="1"/>
  <c r="FL203" i="1"/>
  <c r="FR204" i="1"/>
  <c r="FL215" i="1"/>
  <c r="FR216" i="1"/>
  <c r="FP220" i="1"/>
  <c r="FN221" i="1"/>
  <c r="FP58" i="1"/>
  <c r="FN59" i="1"/>
  <c r="FR59" i="1"/>
  <c r="FL60" i="1"/>
  <c r="FN62" i="1"/>
  <c r="FR62" i="1"/>
  <c r="FL63" i="1"/>
  <c r="FP63" i="1"/>
  <c r="FL66" i="1"/>
  <c r="FQ66" i="1"/>
  <c r="FL67" i="1"/>
  <c r="FR67" i="1"/>
  <c r="FM68" i="1"/>
  <c r="FR68" i="1"/>
  <c r="FR77" i="1"/>
  <c r="FL135" i="1"/>
  <c r="FP143" i="1"/>
  <c r="FL159" i="1"/>
  <c r="FP167" i="1"/>
  <c r="FL182" i="1"/>
  <c r="FR183" i="1"/>
  <c r="FP184" i="1"/>
  <c r="FN187" i="1"/>
  <c r="FL188" i="1"/>
  <c r="FR189" i="1"/>
  <c r="FB230" i="1"/>
  <c r="FB214" i="1"/>
  <c r="FB222" i="1"/>
  <c r="FB126" i="1"/>
  <c r="FB117" i="1"/>
  <c r="FB94" i="1"/>
  <c r="FJ230" i="1"/>
  <c r="FJ214" i="1"/>
  <c r="FJ222" i="1"/>
  <c r="FJ126" i="1"/>
  <c r="FJ117" i="1"/>
  <c r="FJ94" i="1"/>
  <c r="FF232" i="1"/>
  <c r="FF216" i="1"/>
  <c r="FF224" i="1"/>
  <c r="FF128" i="1"/>
  <c r="FF119" i="1"/>
  <c r="FF96" i="1"/>
  <c r="FC230" i="1"/>
  <c r="FC214" i="1"/>
  <c r="FC222" i="1"/>
  <c r="FC126" i="1"/>
  <c r="FC117" i="1"/>
  <c r="FC94" i="1"/>
  <c r="FG230" i="1"/>
  <c r="FG214" i="1"/>
  <c r="FG222" i="1"/>
  <c r="FG126" i="1"/>
  <c r="FG117" i="1"/>
  <c r="FG94" i="1"/>
  <c r="FA231" i="1"/>
  <c r="FA215" i="1"/>
  <c r="FA223" i="1"/>
  <c r="FA127" i="1"/>
  <c r="FA118" i="1"/>
  <c r="FA95" i="1"/>
  <c r="FE231" i="1"/>
  <c r="FE215" i="1"/>
  <c r="FE223" i="1"/>
  <c r="FE127" i="1"/>
  <c r="FE118" i="1"/>
  <c r="FE95" i="1"/>
  <c r="FI231" i="1"/>
  <c r="FI215" i="1"/>
  <c r="FI223" i="1"/>
  <c r="FI127" i="1"/>
  <c r="FI118" i="1"/>
  <c r="FI95" i="1"/>
  <c r="FC232" i="1"/>
  <c r="FC216" i="1"/>
  <c r="FC224" i="1"/>
  <c r="FC128" i="1"/>
  <c r="FC119" i="1"/>
  <c r="FC96" i="1"/>
  <c r="FG232" i="1"/>
  <c r="FG216" i="1"/>
  <c r="FG224" i="1"/>
  <c r="FG128" i="1"/>
  <c r="FG119" i="1"/>
  <c r="FG96" i="1"/>
  <c r="FA120" i="1"/>
  <c r="FA97" i="1"/>
  <c r="FE120" i="1"/>
  <c r="FE97" i="1"/>
  <c r="FI120" i="1"/>
  <c r="FI97" i="1"/>
  <c r="FH231" i="1"/>
  <c r="FH215" i="1"/>
  <c r="FH223" i="1"/>
  <c r="FH127" i="1"/>
  <c r="FH118" i="1"/>
  <c r="FH95" i="1"/>
  <c r="FD120" i="1"/>
  <c r="FD97" i="1"/>
  <c r="FA154" i="1"/>
  <c r="FA146" i="1"/>
  <c r="FE154" i="1"/>
  <c r="FE146" i="1"/>
  <c r="FI154" i="1"/>
  <c r="FI146" i="1"/>
  <c r="FC155" i="1"/>
  <c r="FC147" i="1"/>
  <c r="FC143" i="1"/>
  <c r="FC135" i="1"/>
  <c r="FG155" i="1"/>
  <c r="FG147" i="1"/>
  <c r="FG143" i="1"/>
  <c r="FG135" i="1"/>
  <c r="FA156" i="1"/>
  <c r="FA148" i="1"/>
  <c r="FE156" i="1"/>
  <c r="FE148" i="1"/>
  <c r="FI156" i="1"/>
  <c r="FI148" i="1"/>
  <c r="FA175" i="1"/>
  <c r="FA163" i="1"/>
  <c r="FE175" i="1"/>
  <c r="FE163" i="1"/>
  <c r="FI175" i="1"/>
  <c r="FI163" i="1"/>
  <c r="FA207" i="1"/>
  <c r="FA197" i="1"/>
  <c r="FA187" i="1"/>
  <c r="FE207" i="1"/>
  <c r="FE197" i="1"/>
  <c r="FE187" i="1"/>
  <c r="FI207" i="1"/>
  <c r="FI197" i="1"/>
  <c r="FI187" i="1"/>
  <c r="FC208" i="1"/>
  <c r="FC198" i="1"/>
  <c r="FC188" i="1"/>
  <c r="FG208" i="1"/>
  <c r="FG198" i="1"/>
  <c r="FG188" i="1"/>
  <c r="FA209" i="1"/>
  <c r="FA199" i="1"/>
  <c r="FA189" i="1"/>
  <c r="FE209" i="1"/>
  <c r="FE199" i="1"/>
  <c r="FE189" i="1"/>
  <c r="FI209" i="1"/>
  <c r="FI199" i="1"/>
  <c r="FI189" i="1"/>
  <c r="FC228" i="1"/>
  <c r="FC212" i="1"/>
  <c r="FG228" i="1"/>
  <c r="FG212" i="1"/>
  <c r="FA229" i="1"/>
  <c r="FA213" i="1"/>
  <c r="FE229" i="1"/>
  <c r="FE213" i="1"/>
  <c r="FI229" i="1"/>
  <c r="FI213" i="1"/>
  <c r="FA58" i="1"/>
  <c r="FE58" i="1"/>
  <c r="FI58" i="1"/>
  <c r="FC59" i="1"/>
  <c r="FG59" i="1"/>
  <c r="FA60" i="1"/>
  <c r="FE60" i="1"/>
  <c r="FI60" i="1"/>
  <c r="FC62" i="1"/>
  <c r="FG62" i="1"/>
  <c r="FA63" i="1"/>
  <c r="FE63" i="1"/>
  <c r="FI63" i="1"/>
  <c r="FF64" i="1"/>
  <c r="FD66" i="1"/>
  <c r="FB67" i="1"/>
  <c r="FJ67" i="1"/>
  <c r="FH68" i="1"/>
  <c r="FB77" i="1"/>
  <c r="FJ77" i="1"/>
  <c r="FD135" i="1"/>
  <c r="FH143" i="1"/>
  <c r="FF146" i="1"/>
  <c r="FD147" i="1"/>
  <c r="FB148" i="1"/>
  <c r="FJ148" i="1"/>
  <c r="FB154" i="1"/>
  <c r="FJ154" i="1"/>
  <c r="FF156" i="1"/>
  <c r="FD159" i="1"/>
  <c r="FH167" i="1"/>
  <c r="FF170" i="1"/>
  <c r="FB172" i="1"/>
  <c r="FJ172" i="1"/>
  <c r="FB178" i="1"/>
  <c r="FJ178" i="1"/>
  <c r="FF180" i="1"/>
  <c r="FD182" i="1"/>
  <c r="FB183" i="1"/>
  <c r="FJ183" i="1"/>
  <c r="FH184" i="1"/>
  <c r="FF187" i="1"/>
  <c r="FD188" i="1"/>
  <c r="FB189" i="1"/>
  <c r="FJ189" i="1"/>
  <c r="FB197" i="1"/>
  <c r="FJ197" i="1"/>
  <c r="FH198" i="1"/>
  <c r="FF199" i="1"/>
  <c r="FH212" i="1"/>
  <c r="FF213" i="1"/>
  <c r="FD214" i="1"/>
  <c r="FD154" i="1"/>
  <c r="FD146" i="1"/>
  <c r="FH154" i="1"/>
  <c r="FH146" i="1"/>
  <c r="FB155" i="1"/>
  <c r="FB147" i="1"/>
  <c r="FB143" i="1"/>
  <c r="FB135" i="1"/>
  <c r="FF155" i="1"/>
  <c r="FF147" i="1"/>
  <c r="FF143" i="1"/>
  <c r="FF135" i="1"/>
  <c r="FJ155" i="1"/>
  <c r="FJ147" i="1"/>
  <c r="FJ143" i="1"/>
  <c r="FJ135" i="1"/>
  <c r="FD156" i="1"/>
  <c r="FD148" i="1"/>
  <c r="FH156" i="1"/>
  <c r="FH148" i="1"/>
  <c r="FD175" i="1"/>
  <c r="FD163" i="1"/>
  <c r="FH175" i="1"/>
  <c r="FH163" i="1"/>
  <c r="FD207" i="1"/>
  <c r="FD197" i="1"/>
  <c r="FD187" i="1"/>
  <c r="FH207" i="1"/>
  <c r="FH197" i="1"/>
  <c r="FH187" i="1"/>
  <c r="FB208" i="1"/>
  <c r="FB198" i="1"/>
  <c r="FB188" i="1"/>
  <c r="FF208" i="1"/>
  <c r="FF198" i="1"/>
  <c r="FF188" i="1"/>
  <c r="FJ208" i="1"/>
  <c r="FJ198" i="1"/>
  <c r="FJ188" i="1"/>
  <c r="FD209" i="1"/>
  <c r="FD199" i="1"/>
  <c r="FD189" i="1"/>
  <c r="FH209" i="1"/>
  <c r="FH199" i="1"/>
  <c r="FH189" i="1"/>
  <c r="FB228" i="1"/>
  <c r="FB212" i="1"/>
  <c r="FF228" i="1"/>
  <c r="FF212" i="1"/>
  <c r="FJ228" i="1"/>
  <c r="FJ212" i="1"/>
  <c r="FD229" i="1"/>
  <c r="FD213" i="1"/>
  <c r="FH229" i="1"/>
  <c r="FH213" i="1"/>
  <c r="FD58" i="1"/>
  <c r="FH58" i="1"/>
  <c r="FB59" i="1"/>
  <c r="FF59" i="1"/>
  <c r="FJ59" i="1"/>
  <c r="FD60" i="1"/>
  <c r="FH60" i="1"/>
  <c r="FB62" i="1"/>
  <c r="FF62" i="1"/>
  <c r="FJ62" i="1"/>
  <c r="FD63" i="1"/>
  <c r="FH63" i="1"/>
  <c r="FC64" i="1"/>
  <c r="FA66" i="1"/>
  <c r="FI66" i="1"/>
  <c r="FG67" i="1"/>
  <c r="FE68" i="1"/>
  <c r="FG77" i="1"/>
  <c r="FA135" i="1"/>
  <c r="FI135" i="1"/>
  <c r="FG139" i="1"/>
  <c r="FE143" i="1"/>
  <c r="FC146" i="1"/>
  <c r="FG148" i="1"/>
  <c r="FE150" i="1"/>
  <c r="FC151" i="1"/>
  <c r="FA152" i="1"/>
  <c r="FI152" i="1"/>
  <c r="FG154" i="1"/>
  <c r="FC156" i="1"/>
  <c r="FA159" i="1"/>
  <c r="FI159" i="1"/>
  <c r="FE167" i="1"/>
  <c r="FC170" i="1"/>
  <c r="FA171" i="1"/>
  <c r="FI171" i="1"/>
  <c r="FG172" i="1"/>
  <c r="FG178" i="1"/>
  <c r="FE179" i="1"/>
  <c r="FC180" i="1"/>
  <c r="FA182" i="1"/>
  <c r="FI182" i="1"/>
  <c r="FG183" i="1"/>
  <c r="FE184" i="1"/>
  <c r="FC187" i="1"/>
  <c r="FA188" i="1"/>
  <c r="FI188" i="1"/>
  <c r="FG189" i="1"/>
  <c r="FE192" i="1"/>
  <c r="FC193" i="1"/>
  <c r="FA194" i="1"/>
  <c r="FI194" i="1"/>
  <c r="FA202" i="1"/>
  <c r="FI202" i="1"/>
  <c r="FG203" i="1"/>
  <c r="FE204" i="1"/>
  <c r="FC220" i="1"/>
  <c r="FA221" i="1"/>
  <c r="FI221" i="1"/>
  <c r="FA151" i="1"/>
  <c r="FA139" i="1"/>
  <c r="FE151" i="1"/>
  <c r="FE139" i="1"/>
  <c r="FI151" i="1"/>
  <c r="FI139" i="1"/>
  <c r="FA178" i="1"/>
  <c r="FA170" i="1"/>
  <c r="FE178" i="1"/>
  <c r="FE170" i="1"/>
  <c r="FI178" i="1"/>
  <c r="FI170" i="1"/>
  <c r="FC179" i="1"/>
  <c r="FC171" i="1"/>
  <c r="FC167" i="1"/>
  <c r="FC159" i="1"/>
  <c r="FG179" i="1"/>
  <c r="FG171" i="1"/>
  <c r="FG167" i="1"/>
  <c r="FG159" i="1"/>
  <c r="FA180" i="1"/>
  <c r="FA172" i="1"/>
  <c r="FE180" i="1"/>
  <c r="FE172" i="1"/>
  <c r="FE64" i="1"/>
  <c r="FI180" i="1"/>
  <c r="FI172" i="1"/>
  <c r="FI64" i="1"/>
  <c r="FC202" i="1"/>
  <c r="FC192" i="1"/>
  <c r="FC182" i="1"/>
  <c r="FC66" i="1"/>
  <c r="FG202" i="1"/>
  <c r="FG192" i="1"/>
  <c r="FG182" i="1"/>
  <c r="FG66" i="1"/>
  <c r="FA203" i="1"/>
  <c r="FA193" i="1"/>
  <c r="FA183" i="1"/>
  <c r="FA67" i="1"/>
  <c r="FE203" i="1"/>
  <c r="FE193" i="1"/>
  <c r="FE183" i="1"/>
  <c r="FE67" i="1"/>
  <c r="FI203" i="1"/>
  <c r="FI193" i="1"/>
  <c r="FI183" i="1"/>
  <c r="FI67" i="1"/>
  <c r="FC204" i="1"/>
  <c r="FC194" i="1"/>
  <c r="FC184" i="1"/>
  <c r="FC68" i="1"/>
  <c r="FG204" i="1"/>
  <c r="FG194" i="1"/>
  <c r="FG184" i="1"/>
  <c r="FG68" i="1"/>
  <c r="FA220" i="1"/>
  <c r="FE220" i="1"/>
  <c r="FI220" i="1"/>
  <c r="FC221" i="1"/>
  <c r="FG221" i="1"/>
  <c r="FA222" i="1"/>
  <c r="FA126" i="1"/>
  <c r="FA117" i="1"/>
  <c r="FA94" i="1"/>
  <c r="FE222" i="1"/>
  <c r="FE126" i="1"/>
  <c r="FE117" i="1"/>
  <c r="FE94" i="1"/>
  <c r="FI222" i="1"/>
  <c r="FI126" i="1"/>
  <c r="FI117" i="1"/>
  <c r="FI94" i="1"/>
  <c r="FC223" i="1"/>
  <c r="FC127" i="1"/>
  <c r="FC118" i="1"/>
  <c r="FC95" i="1"/>
  <c r="FG223" i="1"/>
  <c r="FG127" i="1"/>
  <c r="FG118" i="1"/>
  <c r="FG95" i="1"/>
  <c r="FA224" i="1"/>
  <c r="FA128" i="1"/>
  <c r="FA119" i="1"/>
  <c r="FA96" i="1"/>
  <c r="FE224" i="1"/>
  <c r="FE128" i="1"/>
  <c r="FE119" i="1"/>
  <c r="FE96" i="1"/>
  <c r="FE232" i="1"/>
  <c r="FI224" i="1"/>
  <c r="FI128" i="1"/>
  <c r="FI119" i="1"/>
  <c r="FI96" i="1"/>
  <c r="FI232" i="1"/>
  <c r="FC120" i="1"/>
  <c r="FC97" i="1"/>
  <c r="FG120" i="1"/>
  <c r="FG97" i="1"/>
  <c r="FA100" i="1"/>
  <c r="FA77" i="1"/>
  <c r="FE100" i="1"/>
  <c r="FE77" i="1"/>
  <c r="FI100" i="1"/>
  <c r="FI77" i="1"/>
  <c r="FF230" i="1"/>
  <c r="FF214" i="1"/>
  <c r="FD231" i="1"/>
  <c r="FD215" i="1"/>
  <c r="FB232" i="1"/>
  <c r="FB216" i="1"/>
  <c r="FJ232" i="1"/>
  <c r="FJ216" i="1"/>
  <c r="FC58" i="1"/>
  <c r="FG58" i="1"/>
  <c r="FA59" i="1"/>
  <c r="FE59" i="1"/>
  <c r="FI59" i="1"/>
  <c r="FC60" i="1"/>
  <c r="FG60" i="1"/>
  <c r="FA62" i="1"/>
  <c r="FE62" i="1"/>
  <c r="FI62" i="1"/>
  <c r="FC63" i="1"/>
  <c r="FG63" i="1"/>
  <c r="FB64" i="1"/>
  <c r="FH93" i="1"/>
  <c r="FF94" i="1"/>
  <c r="FD95" i="1"/>
  <c r="FB96" i="1"/>
  <c r="FJ96" i="1"/>
  <c r="FH97" i="1"/>
  <c r="FF117" i="1"/>
  <c r="FD118" i="1"/>
  <c r="FB119" i="1"/>
  <c r="FJ119" i="1"/>
  <c r="FF126" i="1"/>
  <c r="FD127" i="1"/>
  <c r="FB128" i="1"/>
  <c r="FJ128" i="1"/>
  <c r="FF139" i="1"/>
  <c r="FB146" i="1"/>
  <c r="FD150" i="1"/>
  <c r="FB151" i="1"/>
  <c r="FJ151" i="1"/>
  <c r="FH152" i="1"/>
  <c r="FF154" i="1"/>
  <c r="FH159" i="1"/>
  <c r="FD167" i="1"/>
  <c r="FB170" i="1"/>
  <c r="FJ170" i="1"/>
  <c r="FH171" i="1"/>
  <c r="FF172" i="1"/>
  <c r="FF178" i="1"/>
  <c r="FD179" i="1"/>
  <c r="FB180" i="1"/>
  <c r="FJ180" i="1"/>
  <c r="FH182" i="1"/>
  <c r="FF183" i="1"/>
  <c r="FD184" i="1"/>
  <c r="FD192" i="1"/>
  <c r="FB193" i="1"/>
  <c r="FJ193" i="1"/>
  <c r="FH194" i="1"/>
  <c r="FH202" i="1"/>
  <c r="FF203" i="1"/>
  <c r="FD204" i="1"/>
  <c r="FB220" i="1"/>
  <c r="FJ220" i="1"/>
  <c r="FH221" i="1"/>
  <c r="FF222" i="1"/>
  <c r="FD223" i="1"/>
  <c r="FB224" i="1"/>
  <c r="FJ224" i="1"/>
  <c r="FD151" i="1"/>
  <c r="FD139" i="1"/>
  <c r="FH151" i="1"/>
  <c r="FH139" i="1"/>
  <c r="FD178" i="1"/>
  <c r="FD170" i="1"/>
  <c r="FH178" i="1"/>
  <c r="FH170" i="1"/>
  <c r="FB179" i="1"/>
  <c r="FB171" i="1"/>
  <c r="FB167" i="1"/>
  <c r="FB159" i="1"/>
  <c r="FF179" i="1"/>
  <c r="FF171" i="1"/>
  <c r="FF167" i="1"/>
  <c r="FF159" i="1"/>
  <c r="FJ179" i="1"/>
  <c r="FJ171" i="1"/>
  <c r="FJ167" i="1"/>
  <c r="FJ159" i="1"/>
  <c r="FJ63" i="1"/>
  <c r="FD180" i="1"/>
  <c r="FD172" i="1"/>
  <c r="FD64" i="1"/>
  <c r="FH180" i="1"/>
  <c r="FH172" i="1"/>
  <c r="FH64" i="1"/>
  <c r="FB202" i="1"/>
  <c r="FB192" i="1"/>
  <c r="FB182" i="1"/>
  <c r="FB66" i="1"/>
  <c r="FF202" i="1"/>
  <c r="FF192" i="1"/>
  <c r="FF182" i="1"/>
  <c r="FF66" i="1"/>
  <c r="FJ202" i="1"/>
  <c r="FJ192" i="1"/>
  <c r="FJ182" i="1"/>
  <c r="FJ66" i="1"/>
  <c r="FD203" i="1"/>
  <c r="FD193" i="1"/>
  <c r="FD183" i="1"/>
  <c r="FD67" i="1"/>
  <c r="FH203" i="1"/>
  <c r="FH193" i="1"/>
  <c r="FH183" i="1"/>
  <c r="FH67" i="1"/>
  <c r="FB204" i="1"/>
  <c r="FB194" i="1"/>
  <c r="FB184" i="1"/>
  <c r="FB68" i="1"/>
  <c r="FF204" i="1"/>
  <c r="FF194" i="1"/>
  <c r="FF184" i="1"/>
  <c r="FF68" i="1"/>
  <c r="FJ204" i="1"/>
  <c r="FJ194" i="1"/>
  <c r="FJ184" i="1"/>
  <c r="FJ68" i="1"/>
  <c r="FD220" i="1"/>
  <c r="FH220" i="1"/>
  <c r="FB221" i="1"/>
  <c r="FF221" i="1"/>
  <c r="FJ221" i="1"/>
  <c r="FD222" i="1"/>
  <c r="FD126" i="1"/>
  <c r="FD117" i="1"/>
  <c r="FD94" i="1"/>
  <c r="FH222" i="1"/>
  <c r="FH126" i="1"/>
  <c r="FH117" i="1"/>
  <c r="FH94" i="1"/>
  <c r="FB223" i="1"/>
  <c r="FB127" i="1"/>
  <c r="FB118" i="1"/>
  <c r="FB95" i="1"/>
  <c r="FF223" i="1"/>
  <c r="FF127" i="1"/>
  <c r="FF118" i="1"/>
  <c r="FF95" i="1"/>
  <c r="FJ223" i="1"/>
  <c r="FJ127" i="1"/>
  <c r="FJ118" i="1"/>
  <c r="FJ95" i="1"/>
  <c r="FD224" i="1"/>
  <c r="FD128" i="1"/>
  <c r="FD119" i="1"/>
  <c r="FD96" i="1"/>
  <c r="FH232" i="1"/>
  <c r="FH224" i="1"/>
  <c r="FH128" i="1"/>
  <c r="FH119" i="1"/>
  <c r="FH96" i="1"/>
  <c r="FB120" i="1"/>
  <c r="FB97" i="1"/>
  <c r="FF120" i="1"/>
  <c r="FF97" i="1"/>
  <c r="FJ120" i="1"/>
  <c r="FJ97" i="1"/>
  <c r="FD100" i="1"/>
  <c r="FD77" i="1"/>
  <c r="FH100" i="1"/>
  <c r="FH77" i="1"/>
  <c r="FB58" i="1"/>
  <c r="FF58" i="1"/>
  <c r="FJ58" i="1"/>
  <c r="FD59" i="1"/>
  <c r="FH59" i="1"/>
  <c r="FB60" i="1"/>
  <c r="FF60" i="1"/>
  <c r="FJ60" i="1"/>
  <c r="FD62" i="1"/>
  <c r="FH62" i="1"/>
  <c r="FB63" i="1"/>
  <c r="FF63" i="1"/>
  <c r="FA64" i="1"/>
  <c r="FG64" i="1"/>
  <c r="FE66" i="1"/>
  <c r="FC67" i="1"/>
  <c r="FA68" i="1"/>
  <c r="FI68" i="1"/>
  <c r="FC77" i="1"/>
  <c r="FE135" i="1"/>
  <c r="FC139" i="1"/>
  <c r="FA143" i="1"/>
  <c r="FI143" i="1"/>
  <c r="FG146" i="1"/>
  <c r="FE147" i="1"/>
  <c r="FC148" i="1"/>
  <c r="FA150" i="1"/>
  <c r="FI150" i="1"/>
  <c r="FG151" i="1"/>
  <c r="FE152" i="1"/>
  <c r="FC154" i="1"/>
  <c r="FA155" i="1"/>
  <c r="FI155" i="1"/>
  <c r="FG156" i="1"/>
  <c r="FE159" i="1"/>
  <c r="FC163" i="1"/>
  <c r="FA167" i="1"/>
  <c r="FI167" i="1"/>
  <c r="FG170" i="1"/>
  <c r="FE171" i="1"/>
  <c r="FC172" i="1"/>
  <c r="FA174" i="1"/>
  <c r="FI174" i="1"/>
  <c r="FG175" i="1"/>
  <c r="FE176" i="1"/>
  <c r="FC178" i="1"/>
  <c r="FA179" i="1"/>
  <c r="FI179" i="1"/>
  <c r="FG180" i="1"/>
  <c r="FE182" i="1"/>
  <c r="FC183" i="1"/>
  <c r="FA184" i="1"/>
  <c r="FI184" i="1"/>
  <c r="FG187" i="1"/>
  <c r="FE188" i="1"/>
  <c r="FC189" i="1"/>
  <c r="FA192" i="1"/>
  <c r="FI192" i="1"/>
  <c r="FG193" i="1"/>
  <c r="FE194" i="1"/>
  <c r="FC197" i="1"/>
  <c r="FA198" i="1"/>
  <c r="FI198" i="1"/>
  <c r="FG199" i="1"/>
  <c r="FE202" i="1"/>
  <c r="FC203" i="1"/>
  <c r="FA204" i="1"/>
  <c r="FI204" i="1"/>
  <c r="FG207" i="1"/>
  <c r="FE208" i="1"/>
  <c r="FC209" i="1"/>
  <c r="FA212" i="1"/>
  <c r="FI212" i="1"/>
  <c r="FG213" i="1"/>
  <c r="FE214" i="1"/>
  <c r="FC215" i="1"/>
  <c r="FA216" i="1"/>
  <c r="FI216" i="1"/>
  <c r="FG220" i="1"/>
  <c r="FE221" i="1"/>
  <c r="FE228" i="1"/>
  <c r="FC229" i="1"/>
  <c r="FA230" i="1"/>
  <c r="FI230" i="1"/>
  <c r="FG231" i="1"/>
  <c r="EQ222" i="1"/>
  <c r="EQ126" i="1"/>
  <c r="EQ117" i="1"/>
  <c r="EQ94" i="1"/>
  <c r="EQ230" i="1"/>
  <c r="EQ214" i="1"/>
  <c r="EU222" i="1"/>
  <c r="EU126" i="1"/>
  <c r="EU117" i="1"/>
  <c r="EU94" i="1"/>
  <c r="EU230" i="1"/>
  <c r="EU214" i="1"/>
  <c r="EY222" i="1"/>
  <c r="EY126" i="1"/>
  <c r="EY117" i="1"/>
  <c r="EY94" i="1"/>
  <c r="EY230" i="1"/>
  <c r="EY214" i="1"/>
  <c r="ET223" i="1"/>
  <c r="ET127" i="1"/>
  <c r="ET118" i="1"/>
  <c r="ET95" i="1"/>
  <c r="ET231" i="1"/>
  <c r="ET215" i="1"/>
  <c r="EX223" i="1"/>
  <c r="EX127" i="1"/>
  <c r="EX118" i="1"/>
  <c r="EX95" i="1"/>
  <c r="EX231" i="1"/>
  <c r="EX215" i="1"/>
  <c r="ES224" i="1"/>
  <c r="ES128" i="1"/>
  <c r="ES119" i="1"/>
  <c r="ES96" i="1"/>
  <c r="ES232" i="1"/>
  <c r="ES216" i="1"/>
  <c r="EW224" i="1"/>
  <c r="EW128" i="1"/>
  <c r="EW119" i="1"/>
  <c r="EW96" i="1"/>
  <c r="EW232" i="1"/>
  <c r="EW216" i="1"/>
  <c r="ER120" i="1"/>
  <c r="ER97" i="1"/>
  <c r="EV120" i="1"/>
  <c r="EV97" i="1"/>
  <c r="ET230" i="1"/>
  <c r="ET214" i="1"/>
  <c r="ET222" i="1"/>
  <c r="ET126" i="1"/>
  <c r="ET117" i="1"/>
  <c r="ET94" i="1"/>
  <c r="EX230" i="1"/>
  <c r="EX214" i="1"/>
  <c r="EX222" i="1"/>
  <c r="EX126" i="1"/>
  <c r="EX117" i="1"/>
  <c r="EX94" i="1"/>
  <c r="ES231" i="1"/>
  <c r="ES215" i="1"/>
  <c r="ES223" i="1"/>
  <c r="ES127" i="1"/>
  <c r="ES118" i="1"/>
  <c r="ES95" i="1"/>
  <c r="EW231" i="1"/>
  <c r="EW215" i="1"/>
  <c r="EW223" i="1"/>
  <c r="EW127" i="1"/>
  <c r="EW118" i="1"/>
  <c r="EW95" i="1"/>
  <c r="ER232" i="1"/>
  <c r="ER216" i="1"/>
  <c r="ER224" i="1"/>
  <c r="ER128" i="1"/>
  <c r="ER119" i="1"/>
  <c r="ER96" i="1"/>
  <c r="EV232" i="1"/>
  <c r="EV216" i="1"/>
  <c r="EV224" i="1"/>
  <c r="EV128" i="1"/>
  <c r="EV119" i="1"/>
  <c r="EV96" i="1"/>
  <c r="EQ120" i="1"/>
  <c r="EQ97" i="1"/>
  <c r="EU120" i="1"/>
  <c r="EU97" i="1"/>
  <c r="EY120" i="1"/>
  <c r="EY97" i="1"/>
  <c r="ES214" i="1"/>
  <c r="ES222" i="1"/>
  <c r="ES126" i="1"/>
  <c r="ES117" i="1"/>
  <c r="ES94" i="1"/>
  <c r="ES230" i="1"/>
  <c r="EW214" i="1"/>
  <c r="EW222" i="1"/>
  <c r="EW126" i="1"/>
  <c r="EW117" i="1"/>
  <c r="EW94" i="1"/>
  <c r="EW230" i="1"/>
  <c r="ER215" i="1"/>
  <c r="ER223" i="1"/>
  <c r="ER127" i="1"/>
  <c r="ER118" i="1"/>
  <c r="ER95" i="1"/>
  <c r="ER231" i="1"/>
  <c r="EV215" i="1"/>
  <c r="EV223" i="1"/>
  <c r="EV127" i="1"/>
  <c r="EV118" i="1"/>
  <c r="EV95" i="1"/>
  <c r="EV231" i="1"/>
  <c r="EQ216" i="1"/>
  <c r="EQ224" i="1"/>
  <c r="EQ128" i="1"/>
  <c r="EQ119" i="1"/>
  <c r="EQ96" i="1"/>
  <c r="EQ232" i="1"/>
  <c r="EU216" i="1"/>
  <c r="EU224" i="1"/>
  <c r="EU128" i="1"/>
  <c r="EU119" i="1"/>
  <c r="EU96" i="1"/>
  <c r="EU232" i="1"/>
  <c r="EY216" i="1"/>
  <c r="EY224" i="1"/>
  <c r="EY128" i="1"/>
  <c r="EY119" i="1"/>
  <c r="EY96" i="1"/>
  <c r="EY232" i="1"/>
  <c r="ET120" i="1"/>
  <c r="ET97" i="1"/>
  <c r="EX120" i="1"/>
  <c r="EX97" i="1"/>
  <c r="ER214" i="1"/>
  <c r="ER222" i="1"/>
  <c r="ER126" i="1"/>
  <c r="ER117" i="1"/>
  <c r="ER94" i="1"/>
  <c r="ER230" i="1"/>
  <c r="EV214" i="1"/>
  <c r="EV222" i="1"/>
  <c r="EV126" i="1"/>
  <c r="EV117" i="1"/>
  <c r="EV94" i="1"/>
  <c r="EV230" i="1"/>
  <c r="EQ215" i="1"/>
  <c r="EQ223" i="1"/>
  <c r="EQ127" i="1"/>
  <c r="EQ118" i="1"/>
  <c r="EQ95" i="1"/>
  <c r="EQ231" i="1"/>
  <c r="EU215" i="1"/>
  <c r="EU223" i="1"/>
  <c r="EU127" i="1"/>
  <c r="EU118" i="1"/>
  <c r="EU95" i="1"/>
  <c r="EU231" i="1"/>
  <c r="EY215" i="1"/>
  <c r="EY223" i="1"/>
  <c r="EY127" i="1"/>
  <c r="EY118" i="1"/>
  <c r="EY95" i="1"/>
  <c r="EY231" i="1"/>
  <c r="ET216" i="1"/>
  <c r="ET224" i="1"/>
  <c r="ET128" i="1"/>
  <c r="ET119" i="1"/>
  <c r="ET96" i="1"/>
  <c r="ET232" i="1"/>
  <c r="EX216" i="1"/>
  <c r="EX224" i="1"/>
  <c r="EX128" i="1"/>
  <c r="EX119" i="1"/>
  <c r="EX96" i="1"/>
  <c r="EX232" i="1"/>
  <c r="ES120" i="1"/>
  <c r="ES97" i="1"/>
  <c r="EW120" i="1"/>
  <c r="EW97" i="1"/>
  <c r="ES58" i="1"/>
  <c r="EW58" i="1"/>
  <c r="ER59" i="1"/>
  <c r="EV59" i="1"/>
  <c r="EQ60" i="1"/>
  <c r="EU60" i="1"/>
  <c r="EY60" i="1"/>
  <c r="ET62" i="1"/>
  <c r="EX62" i="1"/>
  <c r="ES63" i="1"/>
  <c r="EW63" i="1"/>
  <c r="ER64" i="1"/>
  <c r="EV64" i="1"/>
  <c r="EQ66" i="1"/>
  <c r="EU66" i="1"/>
  <c r="EY66" i="1"/>
  <c r="ET67" i="1"/>
  <c r="EX67" i="1"/>
  <c r="ES68" i="1"/>
  <c r="EW68" i="1"/>
  <c r="ET77" i="1"/>
  <c r="EX77" i="1"/>
  <c r="EQ135" i="1"/>
  <c r="EU135" i="1"/>
  <c r="EY135" i="1"/>
  <c r="ET139" i="1"/>
  <c r="EX139" i="1"/>
  <c r="ES143" i="1"/>
  <c r="EW143" i="1"/>
  <c r="ER146" i="1"/>
  <c r="EV146" i="1"/>
  <c r="EQ147" i="1"/>
  <c r="EU147" i="1"/>
  <c r="EY147" i="1"/>
  <c r="ET148" i="1"/>
  <c r="EX148" i="1"/>
  <c r="ES150" i="1"/>
  <c r="EW150" i="1"/>
  <c r="ER151" i="1"/>
  <c r="EV151" i="1"/>
  <c r="EQ152" i="1"/>
  <c r="EU152" i="1"/>
  <c r="EY152" i="1"/>
  <c r="ET154" i="1"/>
  <c r="EX154" i="1"/>
  <c r="ES155" i="1"/>
  <c r="EW155" i="1"/>
  <c r="ER156" i="1"/>
  <c r="EV156" i="1"/>
  <c r="EQ159" i="1"/>
  <c r="EU159" i="1"/>
  <c r="EY159" i="1"/>
  <c r="ET163" i="1"/>
  <c r="EX163" i="1"/>
  <c r="ES167" i="1"/>
  <c r="EW167" i="1"/>
  <c r="ER170" i="1"/>
  <c r="EV170" i="1"/>
  <c r="EQ171" i="1"/>
  <c r="EU171" i="1"/>
  <c r="EY171" i="1"/>
  <c r="ET172" i="1"/>
  <c r="EX172" i="1"/>
  <c r="ES174" i="1"/>
  <c r="EW174" i="1"/>
  <c r="ER175" i="1"/>
  <c r="EV175" i="1"/>
  <c r="EQ176" i="1"/>
  <c r="EU176" i="1"/>
  <c r="EY176" i="1"/>
  <c r="ET178" i="1"/>
  <c r="EX178" i="1"/>
  <c r="ES179" i="1"/>
  <c r="EW179" i="1"/>
  <c r="ER180" i="1"/>
  <c r="EV180" i="1"/>
  <c r="EQ182" i="1"/>
  <c r="EU182" i="1"/>
  <c r="EY182" i="1"/>
  <c r="ET183" i="1"/>
  <c r="EX183" i="1"/>
  <c r="ES184" i="1"/>
  <c r="EW184" i="1"/>
  <c r="ER187" i="1"/>
  <c r="EV187" i="1"/>
  <c r="EQ188" i="1"/>
  <c r="EU188" i="1"/>
  <c r="EY188" i="1"/>
  <c r="ET189" i="1"/>
  <c r="EX189" i="1"/>
  <c r="ES192" i="1"/>
  <c r="EW192" i="1"/>
  <c r="ER193" i="1"/>
  <c r="EV193" i="1"/>
  <c r="EQ194" i="1"/>
  <c r="EU194" i="1"/>
  <c r="EY194" i="1"/>
  <c r="ET197" i="1"/>
  <c r="EX197" i="1"/>
  <c r="ES198" i="1"/>
  <c r="EW198" i="1"/>
  <c r="ER199" i="1"/>
  <c r="EV199" i="1"/>
  <c r="EQ202" i="1"/>
  <c r="EU202" i="1"/>
  <c r="EY202" i="1"/>
  <c r="ET203" i="1"/>
  <c r="EX203" i="1"/>
  <c r="ES204" i="1"/>
  <c r="EW204" i="1"/>
  <c r="ER207" i="1"/>
  <c r="EV207" i="1"/>
  <c r="EQ208" i="1"/>
  <c r="EU208" i="1"/>
  <c r="EY208" i="1"/>
  <c r="ET209" i="1"/>
  <c r="EX209" i="1"/>
  <c r="ES212" i="1"/>
  <c r="EW212" i="1"/>
  <c r="ER213" i="1"/>
  <c r="EV213" i="1"/>
  <c r="ER220" i="1"/>
  <c r="EV220" i="1"/>
  <c r="EQ221" i="1"/>
  <c r="EU221" i="1"/>
  <c r="EY221" i="1"/>
  <c r="EQ228" i="1"/>
  <c r="EU228" i="1"/>
  <c r="EY228" i="1"/>
  <c r="ET229" i="1"/>
  <c r="EX229" i="1"/>
  <c r="ER58" i="1"/>
  <c r="EV58" i="1"/>
  <c r="EQ59" i="1"/>
  <c r="EU59" i="1"/>
  <c r="EY59" i="1"/>
  <c r="ET60" i="1"/>
  <c r="EX60" i="1"/>
  <c r="ES62" i="1"/>
  <c r="EW62" i="1"/>
  <c r="ER63" i="1"/>
  <c r="EV63" i="1"/>
  <c r="EQ64" i="1"/>
  <c r="EU64" i="1"/>
  <c r="EY64" i="1"/>
  <c r="ET66" i="1"/>
  <c r="EX66" i="1"/>
  <c r="ES67" i="1"/>
  <c r="EW67" i="1"/>
  <c r="ER68" i="1"/>
  <c r="EV68" i="1"/>
  <c r="ES77" i="1"/>
  <c r="EW77" i="1"/>
  <c r="ET135" i="1"/>
  <c r="EX135" i="1"/>
  <c r="ES139" i="1"/>
  <c r="EW139" i="1"/>
  <c r="ER143" i="1"/>
  <c r="EV143" i="1"/>
  <c r="EQ146" i="1"/>
  <c r="EU146" i="1"/>
  <c r="EY146" i="1"/>
  <c r="ET147" i="1"/>
  <c r="EX147" i="1"/>
  <c r="ES148" i="1"/>
  <c r="EW148" i="1"/>
  <c r="ER150" i="1"/>
  <c r="EV150" i="1"/>
  <c r="EQ151" i="1"/>
  <c r="EU151" i="1"/>
  <c r="EY151" i="1"/>
  <c r="ET152" i="1"/>
  <c r="EX152" i="1"/>
  <c r="ES154" i="1"/>
  <c r="EW154" i="1"/>
  <c r="ER155" i="1"/>
  <c r="EV155" i="1"/>
  <c r="EQ156" i="1"/>
  <c r="EU156" i="1"/>
  <c r="EY156" i="1"/>
  <c r="ET159" i="1"/>
  <c r="EX159" i="1"/>
  <c r="ES163" i="1"/>
  <c r="EW163" i="1"/>
  <c r="ER167" i="1"/>
  <c r="EV167" i="1"/>
  <c r="EQ170" i="1"/>
  <c r="EU170" i="1"/>
  <c r="EY170" i="1"/>
  <c r="ET171" i="1"/>
  <c r="EX171" i="1"/>
  <c r="ES172" i="1"/>
  <c r="EW172" i="1"/>
  <c r="ER174" i="1"/>
  <c r="EV174" i="1"/>
  <c r="EQ175" i="1"/>
  <c r="EU175" i="1"/>
  <c r="EY175" i="1"/>
  <c r="ET176" i="1"/>
  <c r="EX176" i="1"/>
  <c r="ES178" i="1"/>
  <c r="EW178" i="1"/>
  <c r="ER179" i="1"/>
  <c r="EV179" i="1"/>
  <c r="EQ180" i="1"/>
  <c r="EU180" i="1"/>
  <c r="EY180" i="1"/>
  <c r="ET182" i="1"/>
  <c r="EX182" i="1"/>
  <c r="ES183" i="1"/>
  <c r="EW183" i="1"/>
  <c r="ER184" i="1"/>
  <c r="EV184" i="1"/>
  <c r="EQ187" i="1"/>
  <c r="EU187" i="1"/>
  <c r="EY187" i="1"/>
  <c r="ET188" i="1"/>
  <c r="EX188" i="1"/>
  <c r="ES189" i="1"/>
  <c r="EW189" i="1"/>
  <c r="ER192" i="1"/>
  <c r="EV192" i="1"/>
  <c r="EQ193" i="1"/>
  <c r="EU193" i="1"/>
  <c r="EY193" i="1"/>
  <c r="ET194" i="1"/>
  <c r="EX194" i="1"/>
  <c r="ES197" i="1"/>
  <c r="EW197" i="1"/>
  <c r="ER198" i="1"/>
  <c r="EV198" i="1"/>
  <c r="EQ199" i="1"/>
  <c r="EU199" i="1"/>
  <c r="EY199" i="1"/>
  <c r="ET202" i="1"/>
  <c r="EX202" i="1"/>
  <c r="ES203" i="1"/>
  <c r="EW203" i="1"/>
  <c r="ER204" i="1"/>
  <c r="EV204" i="1"/>
  <c r="EQ207" i="1"/>
  <c r="EU207" i="1"/>
  <c r="EY207" i="1"/>
  <c r="ET208" i="1"/>
  <c r="EX208" i="1"/>
  <c r="ES209" i="1"/>
  <c r="EW209" i="1"/>
  <c r="ER212" i="1"/>
  <c r="EV212" i="1"/>
  <c r="EQ213" i="1"/>
  <c r="EU213" i="1"/>
  <c r="EY213" i="1"/>
  <c r="EQ220" i="1"/>
  <c r="EU220" i="1"/>
  <c r="EY220" i="1"/>
  <c r="ET221" i="1"/>
  <c r="EX221" i="1"/>
  <c r="ET228" i="1"/>
  <c r="EX228" i="1"/>
  <c r="ES229" i="1"/>
  <c r="EW229" i="1"/>
  <c r="EQ58" i="1"/>
  <c r="EU58" i="1"/>
  <c r="EY58" i="1"/>
  <c r="ET59" i="1"/>
  <c r="EX59" i="1"/>
  <c r="ES60" i="1"/>
  <c r="EW60" i="1"/>
  <c r="ER62" i="1"/>
  <c r="EV62" i="1"/>
  <c r="EQ63" i="1"/>
  <c r="EU63" i="1"/>
  <c r="EY63" i="1"/>
  <c r="ET64" i="1"/>
  <c r="EX64" i="1"/>
  <c r="ES66" i="1"/>
  <c r="EW66" i="1"/>
  <c r="ER67" i="1"/>
  <c r="EV67" i="1"/>
  <c r="EQ68" i="1"/>
  <c r="EU68" i="1"/>
  <c r="EY68" i="1"/>
  <c r="ER77" i="1"/>
  <c r="EV77" i="1"/>
  <c r="ES135" i="1"/>
  <c r="EW135" i="1"/>
  <c r="ER139" i="1"/>
  <c r="EV139" i="1"/>
  <c r="EQ143" i="1"/>
  <c r="EU143" i="1"/>
  <c r="EY143" i="1"/>
  <c r="ET146" i="1"/>
  <c r="EX146" i="1"/>
  <c r="ES147" i="1"/>
  <c r="EW147" i="1"/>
  <c r="ER148" i="1"/>
  <c r="EV148" i="1"/>
  <c r="EQ150" i="1"/>
  <c r="EU150" i="1"/>
  <c r="EY150" i="1"/>
  <c r="ET151" i="1"/>
  <c r="EX151" i="1"/>
  <c r="ES152" i="1"/>
  <c r="EW152" i="1"/>
  <c r="EQ155" i="1"/>
  <c r="EU155" i="1"/>
  <c r="EY155" i="1"/>
  <c r="ES159" i="1"/>
  <c r="EW159" i="1"/>
  <c r="ER163" i="1"/>
  <c r="EV163" i="1"/>
  <c r="EQ167" i="1"/>
  <c r="EU167" i="1"/>
  <c r="EY167" i="1"/>
  <c r="ET170" i="1"/>
  <c r="EX170" i="1"/>
  <c r="ES171" i="1"/>
  <c r="EW171" i="1"/>
  <c r="ER172" i="1"/>
  <c r="EV172" i="1"/>
  <c r="EQ174" i="1"/>
  <c r="EU174" i="1"/>
  <c r="EY174" i="1"/>
  <c r="ET175" i="1"/>
  <c r="EX175" i="1"/>
  <c r="ES176" i="1"/>
  <c r="EW176" i="1"/>
  <c r="EQ179" i="1"/>
  <c r="EU179" i="1"/>
  <c r="EY179" i="1"/>
  <c r="ES182" i="1"/>
  <c r="EW182" i="1"/>
  <c r="ER183" i="1"/>
  <c r="EV183" i="1"/>
  <c r="EQ184" i="1"/>
  <c r="EU184" i="1"/>
  <c r="EY184" i="1"/>
  <c r="ET187" i="1"/>
  <c r="EX187" i="1"/>
  <c r="ES188" i="1"/>
  <c r="EW188" i="1"/>
  <c r="ER189" i="1"/>
  <c r="EV189" i="1"/>
  <c r="EQ192" i="1"/>
  <c r="EU192" i="1"/>
  <c r="EY192" i="1"/>
  <c r="ET193" i="1"/>
  <c r="EX193" i="1"/>
  <c r="ES194" i="1"/>
  <c r="EW194" i="1"/>
  <c r="ER197" i="1"/>
  <c r="EV197" i="1"/>
  <c r="EQ198" i="1"/>
  <c r="EU198" i="1"/>
  <c r="EY198" i="1"/>
  <c r="ET199" i="1"/>
  <c r="EX199" i="1"/>
  <c r="ES202" i="1"/>
  <c r="EW202" i="1"/>
  <c r="ER203" i="1"/>
  <c r="EV203" i="1"/>
  <c r="EQ204" i="1"/>
  <c r="EU204" i="1"/>
  <c r="EY204" i="1"/>
  <c r="ET207" i="1"/>
  <c r="EX207" i="1"/>
  <c r="ES208" i="1"/>
  <c r="EW208" i="1"/>
  <c r="ER209" i="1"/>
  <c r="EV209" i="1"/>
  <c r="ET220" i="1"/>
  <c r="EX220" i="1"/>
  <c r="ES221" i="1"/>
  <c r="EW221" i="1"/>
  <c r="ES228" i="1"/>
  <c r="EW228" i="1"/>
  <c r="ER229" i="1"/>
  <c r="EV229" i="1"/>
  <c r="ET58" i="1"/>
  <c r="EX58" i="1"/>
  <c r="ES59" i="1"/>
  <c r="EW59" i="1"/>
  <c r="ER60" i="1"/>
  <c r="EV60" i="1"/>
  <c r="EQ62" i="1"/>
  <c r="EU62" i="1"/>
  <c r="EY62" i="1"/>
  <c r="ET63" i="1"/>
  <c r="EX63" i="1"/>
  <c r="ES64" i="1"/>
  <c r="EW64" i="1"/>
  <c r="ER66" i="1"/>
  <c r="EV66" i="1"/>
  <c r="EQ67" i="1"/>
  <c r="EU67" i="1"/>
  <c r="EY67" i="1"/>
  <c r="ET68" i="1"/>
  <c r="EX68" i="1"/>
  <c r="EQ77" i="1"/>
  <c r="EU77" i="1"/>
  <c r="EY77" i="1"/>
  <c r="ER135" i="1"/>
  <c r="EV135" i="1"/>
  <c r="ET143" i="1"/>
  <c r="EX143" i="1"/>
  <c r="ER159" i="1"/>
  <c r="EV159" i="1"/>
  <c r="ET167" i="1"/>
  <c r="EX167" i="1"/>
  <c r="ER182" i="1"/>
  <c r="EV182" i="1"/>
  <c r="EQ183" i="1"/>
  <c r="EU183" i="1"/>
  <c r="EY183" i="1"/>
  <c r="ET184" i="1"/>
  <c r="EX184" i="1"/>
  <c r="ES187" i="1"/>
  <c r="EW187" i="1"/>
  <c r="ER188" i="1"/>
  <c r="EV188" i="1"/>
  <c r="EQ189" i="1"/>
  <c r="EU189" i="1"/>
  <c r="EY189" i="1"/>
  <c r="EP215" i="1"/>
  <c r="EP223" i="1"/>
  <c r="EP127" i="1"/>
  <c r="EP118" i="1"/>
  <c r="EP95" i="1"/>
  <c r="EP231" i="1"/>
  <c r="EP222" i="1"/>
  <c r="EP126" i="1"/>
  <c r="EP117" i="1"/>
  <c r="EP94" i="1"/>
  <c r="EP230" i="1"/>
  <c r="EP214" i="1"/>
  <c r="EP120" i="1"/>
  <c r="EP97" i="1"/>
  <c r="EP216" i="1"/>
  <c r="EP224" i="1"/>
  <c r="EP128" i="1"/>
  <c r="EP119" i="1"/>
  <c r="EP96" i="1"/>
  <c r="EP232" i="1"/>
  <c r="EP60" i="1"/>
  <c r="EP66" i="1"/>
  <c r="EP135" i="1"/>
  <c r="EP147" i="1"/>
  <c r="EP152" i="1"/>
  <c r="EP159" i="1"/>
  <c r="EP171" i="1"/>
  <c r="EP176" i="1"/>
  <c r="EP182" i="1"/>
  <c r="EP188" i="1"/>
  <c r="EP194" i="1"/>
  <c r="EP202" i="1"/>
  <c r="EP208" i="1"/>
  <c r="EP221" i="1"/>
  <c r="EP228" i="1"/>
  <c r="EP59" i="1"/>
  <c r="EP64" i="1"/>
  <c r="EP146" i="1"/>
  <c r="EP151" i="1"/>
  <c r="EP175" i="1"/>
  <c r="EP180" i="1"/>
  <c r="EP199" i="1"/>
  <c r="EP220" i="1"/>
  <c r="EP58" i="1"/>
  <c r="EP63" i="1"/>
  <c r="EP68" i="1"/>
  <c r="EP143" i="1"/>
  <c r="EP150" i="1"/>
  <c r="EP155" i="1"/>
  <c r="EP167" i="1"/>
  <c r="EP179" i="1"/>
  <c r="EP184" i="1"/>
  <c r="EP204" i="1"/>
  <c r="EP62" i="1"/>
  <c r="EP67" i="1"/>
  <c r="EP77" i="1"/>
  <c r="EP183" i="1"/>
  <c r="EP189" i="1"/>
  <c r="EN222" i="1"/>
  <c r="EN126" i="1"/>
  <c r="EN117" i="1"/>
  <c r="EN94" i="1"/>
  <c r="EN230" i="1"/>
  <c r="EN214" i="1"/>
  <c r="EN120" i="1"/>
  <c r="EN97" i="1"/>
  <c r="EN216" i="1"/>
  <c r="EN224" i="1"/>
  <c r="EN128" i="1"/>
  <c r="EN119" i="1"/>
  <c r="EN96" i="1"/>
  <c r="EN232" i="1"/>
  <c r="EN215" i="1"/>
  <c r="EN223" i="1"/>
  <c r="EN127" i="1"/>
  <c r="EN118" i="1"/>
  <c r="EN95" i="1"/>
  <c r="EN231" i="1"/>
  <c r="EN60" i="1"/>
  <c r="EN66" i="1"/>
  <c r="EN135" i="1"/>
  <c r="EN147" i="1"/>
  <c r="EN152" i="1"/>
  <c r="EN159" i="1"/>
  <c r="EN171" i="1"/>
  <c r="EN176" i="1"/>
  <c r="EN182" i="1"/>
  <c r="EN188" i="1"/>
  <c r="EN194" i="1"/>
  <c r="EN202" i="1"/>
  <c r="EN208" i="1"/>
  <c r="EN221" i="1"/>
  <c r="EN228" i="1"/>
  <c r="EN59" i="1"/>
  <c r="EN64" i="1"/>
  <c r="EN146" i="1"/>
  <c r="EN151" i="1"/>
  <c r="EN156" i="1"/>
  <c r="EN170" i="1"/>
  <c r="EN175" i="1"/>
  <c r="EN180" i="1"/>
  <c r="EN187" i="1"/>
  <c r="EN193" i="1"/>
  <c r="EN199" i="1"/>
  <c r="EN207" i="1"/>
  <c r="EN213" i="1"/>
  <c r="EN220" i="1"/>
  <c r="EN58" i="1"/>
  <c r="EN63" i="1"/>
  <c r="EN68" i="1"/>
  <c r="EN143" i="1"/>
  <c r="EN150" i="1"/>
  <c r="EN155" i="1"/>
  <c r="EN167" i="1"/>
  <c r="EN174" i="1"/>
  <c r="EN179" i="1"/>
  <c r="EN184" i="1"/>
  <c r="EN192" i="1"/>
  <c r="EN198" i="1"/>
  <c r="EN204" i="1"/>
  <c r="EN62" i="1"/>
  <c r="EN67" i="1"/>
  <c r="EN77" i="1"/>
  <c r="EN183" i="1"/>
  <c r="EN189" i="1"/>
  <c r="EK167" i="1"/>
  <c r="EJ204" i="1"/>
  <c r="EJ184" i="1"/>
  <c r="EJ68" i="1"/>
  <c r="EJ90" i="1" s="1"/>
  <c r="EJ188" i="1"/>
  <c r="EJ221" i="1"/>
  <c r="EJ213" i="1"/>
  <c r="EJ198" i="1"/>
  <c r="EJ179" i="1"/>
  <c r="EJ175" i="1"/>
  <c r="EJ82" i="1"/>
  <c r="EJ105" i="1"/>
  <c r="EJ148" i="1"/>
  <c r="EJ156" i="1"/>
  <c r="EJ152" i="1"/>
  <c r="EH147" i="1"/>
  <c r="EG213" i="1"/>
  <c r="EG127" i="1"/>
  <c r="EG172" i="1"/>
  <c r="EG175" i="1"/>
  <c r="EF188" i="1"/>
  <c r="EF172" i="1"/>
  <c r="EE193" i="1"/>
  <c r="EC100" i="1"/>
  <c r="EB212" i="1"/>
  <c r="EB220" i="1"/>
  <c r="EB115" i="1"/>
  <c r="DZ193" i="1"/>
  <c r="DZ179" i="1"/>
  <c r="DY172" i="1"/>
  <c r="DV128" i="1"/>
  <c r="DV199" i="1"/>
  <c r="DV232" i="1"/>
  <c r="DV216" i="1"/>
  <c r="DV224" i="1"/>
  <c r="DV119" i="1"/>
  <c r="DV194" i="1"/>
  <c r="DV208" i="1"/>
  <c r="DV67" i="1"/>
  <c r="DV183" i="1"/>
  <c r="DV228" i="1"/>
  <c r="DV204" i="1"/>
  <c r="DV64" i="1"/>
  <c r="DV109" i="1" s="1"/>
  <c r="DV174" i="1"/>
  <c r="DV152" i="1"/>
  <c r="DV148" i="1"/>
  <c r="DV150" i="1"/>
  <c r="DV146" i="1"/>
  <c r="DU192" i="1"/>
  <c r="DM97" i="1"/>
  <c r="DK229" i="1"/>
  <c r="DK221" i="1"/>
  <c r="DK213" i="1"/>
  <c r="DK167" i="1"/>
  <c r="DK58" i="1"/>
  <c r="DK103" i="1" s="1"/>
  <c r="DK150" i="1"/>
  <c r="DG215" i="1"/>
  <c r="DG67" i="1"/>
  <c r="DG127" i="1"/>
  <c r="DG183" i="1"/>
  <c r="DG228" i="1"/>
  <c r="DG220" i="1"/>
  <c r="DG199" i="1"/>
  <c r="DG64" i="1"/>
  <c r="DG86" i="1" s="1"/>
  <c r="DG180" i="1"/>
  <c r="DG59" i="1"/>
  <c r="DG81" i="1" s="1"/>
  <c r="DG143" i="1"/>
  <c r="DG135" i="1"/>
  <c r="DE188" i="1"/>
  <c r="DE174" i="1"/>
  <c r="DD120" i="1"/>
  <c r="DD183" i="1"/>
  <c r="DD187" i="1"/>
  <c r="DD199" i="1"/>
  <c r="DD197" i="1"/>
  <c r="DD192" i="1"/>
  <c r="DD207" i="1"/>
  <c r="DD60" i="1"/>
  <c r="DD105" i="1" s="1"/>
  <c r="DD139" i="1"/>
  <c r="DD135" i="1"/>
  <c r="DC146" i="1"/>
  <c r="DA178" i="1"/>
  <c r="DA143" i="1"/>
  <c r="CY192" i="1"/>
  <c r="CX209" i="1"/>
  <c r="CX184" i="1"/>
  <c r="CT120" i="1"/>
  <c r="CT194" i="1"/>
  <c r="CT230" i="1"/>
  <c r="CT117" i="1"/>
  <c r="CT222" i="1"/>
  <c r="CT94" i="1"/>
  <c r="CT199" i="1"/>
  <c r="CT189" i="1"/>
  <c r="CT184" i="1"/>
  <c r="CT64" i="1"/>
  <c r="CT86" i="1" s="1"/>
  <c r="CT180" i="1"/>
  <c r="CT172" i="1"/>
  <c r="CT167" i="1"/>
  <c r="CT163" i="1"/>
  <c r="CT63" i="1"/>
  <c r="CT170" i="1"/>
  <c r="CT143" i="1"/>
  <c r="CS229" i="1"/>
  <c r="CS167" i="1"/>
  <c r="CR159" i="1"/>
  <c r="CQ183" i="1"/>
  <c r="CO172" i="1"/>
  <c r="CO135" i="1"/>
  <c r="CO139" i="1"/>
  <c r="CO151" i="1"/>
  <c r="CO147" i="1"/>
  <c r="CM197" i="1"/>
  <c r="CH176" i="1"/>
  <c r="CG139" i="1"/>
  <c r="CF143" i="1"/>
  <c r="CB183" i="1"/>
  <c r="BW203" i="1"/>
  <c r="BV154" i="1"/>
  <c r="BT172" i="1"/>
  <c r="BQ212" i="1"/>
  <c r="BR203" i="1"/>
  <c r="BS183" i="1"/>
  <c r="BS188" i="1"/>
  <c r="BO174" i="1"/>
  <c r="BN203" i="1"/>
  <c r="BM175" i="1"/>
  <c r="BM135" i="1"/>
  <c r="BL193" i="1"/>
  <c r="BH139" i="1"/>
  <c r="BF94" i="1"/>
  <c r="BF222" i="1"/>
  <c r="BF126" i="1"/>
  <c r="BF230" i="1"/>
  <c r="BF143" i="1"/>
  <c r="BD176" i="1"/>
  <c r="BD172" i="1"/>
  <c r="BC170" i="1"/>
  <c r="BB180" i="1"/>
  <c r="BB167" i="1"/>
  <c r="BB159" i="1"/>
  <c r="BA198" i="1"/>
  <c r="AY60" i="1"/>
  <c r="AY82" i="1" s="1"/>
  <c r="AY148" i="1"/>
  <c r="AW176" i="1"/>
  <c r="AU202" i="1"/>
  <c r="AU209" i="1"/>
  <c r="AU139" i="1"/>
  <c r="AS212" i="1"/>
  <c r="AS208" i="1"/>
  <c r="AS198" i="1"/>
  <c r="AS192" i="1"/>
  <c r="AS172" i="1"/>
  <c r="AS147" i="1"/>
  <c r="AS155" i="1"/>
  <c r="AS139" i="1"/>
  <c r="AR180" i="1"/>
  <c r="AQ193" i="1"/>
  <c r="AP212" i="1"/>
  <c r="AO209" i="1"/>
  <c r="AO163" i="1"/>
  <c r="AO159" i="1"/>
  <c r="AO154" i="1"/>
  <c r="AO146" i="1"/>
  <c r="AN146" i="1"/>
  <c r="AN151" i="1"/>
  <c r="AN63" i="1"/>
  <c r="AN108" i="1" s="1"/>
  <c r="AN135" i="1"/>
  <c r="AN143" i="1"/>
  <c r="AN159" i="1"/>
  <c r="AN175" i="1"/>
  <c r="AM203" i="1"/>
  <c r="AM67" i="1"/>
  <c r="AM143" i="1"/>
  <c r="AM135" i="1"/>
  <c r="AM147" i="1"/>
  <c r="AM155" i="1"/>
  <c r="AM151" i="1"/>
  <c r="AL146" i="1"/>
  <c r="AK192" i="1"/>
  <c r="AK139" i="1"/>
  <c r="AJ176" i="1"/>
  <c r="AG178" i="1"/>
  <c r="AG147" i="1"/>
  <c r="AE183" i="1"/>
  <c r="AE193" i="1"/>
  <c r="AE203" i="1"/>
  <c r="AE182" i="1"/>
  <c r="AE167" i="1"/>
  <c r="AD208" i="1"/>
  <c r="AD203" i="1"/>
  <c r="AD175" i="1"/>
  <c r="AD62" i="1"/>
  <c r="AD84" i="1" s="1"/>
  <c r="AD143" i="1"/>
  <c r="AD154" i="1"/>
  <c r="AC221" i="1"/>
  <c r="AA151" i="1"/>
  <c r="Z172" i="1"/>
  <c r="Z180" i="1"/>
  <c r="U178" i="1"/>
  <c r="Q146" i="1"/>
  <c r="N221" i="1"/>
  <c r="N62" i="1"/>
  <c r="N84" i="1" s="1"/>
  <c r="M176" i="1"/>
  <c r="J154" i="1"/>
  <c r="I221" i="1"/>
  <c r="G152" i="1"/>
  <c r="G60" i="1"/>
  <c r="G105" i="1" s="1"/>
  <c r="F188" i="1"/>
  <c r="F183" i="1"/>
  <c r="F203" i="1"/>
  <c r="C212" i="1"/>
  <c r="B193" i="1"/>
  <c r="B203" i="1"/>
  <c r="G180" i="1"/>
  <c r="B59" i="1"/>
  <c r="B81" i="1" s="1"/>
  <c r="G221" i="1"/>
  <c r="D167" i="1"/>
  <c r="H63" i="1"/>
  <c r="H66" i="1"/>
  <c r="H88" i="1" s="1"/>
  <c r="H175" i="1"/>
  <c r="H159" i="1"/>
  <c r="D148" i="1"/>
  <c r="K189" i="1"/>
  <c r="G184" i="1"/>
  <c r="I182" i="1"/>
  <c r="K176" i="1"/>
  <c r="I178" i="1"/>
  <c r="E192" i="1"/>
  <c r="G229" i="1"/>
  <c r="H221" i="1"/>
  <c r="B220" i="1"/>
  <c r="H171" i="1"/>
  <c r="G156" i="1"/>
  <c r="E228" i="1"/>
  <c r="I167" i="1"/>
  <c r="K199" i="1"/>
  <c r="C199" i="1"/>
  <c r="I187" i="1"/>
  <c r="H180" i="1"/>
  <c r="D197" i="1"/>
  <c r="H207" i="1"/>
  <c r="E66" i="1"/>
  <c r="K139" i="1"/>
  <c r="H179" i="1"/>
  <c r="I63" i="1"/>
  <c r="I85" i="1" s="1"/>
  <c r="F228" i="1"/>
  <c r="J212" i="1"/>
  <c r="D66" i="1"/>
  <c r="D88" i="1" s="1"/>
  <c r="H202" i="1"/>
  <c r="D175" i="1"/>
  <c r="D159" i="1"/>
  <c r="G151" i="1"/>
  <c r="G135" i="1"/>
  <c r="C198" i="1"/>
  <c r="C148" i="1"/>
  <c r="C60" i="1"/>
  <c r="C82" i="1" s="1"/>
  <c r="H178" i="1"/>
  <c r="G194" i="1"/>
  <c r="G189" i="1"/>
  <c r="G209" i="1"/>
  <c r="G68" i="1"/>
  <c r="F139" i="1"/>
  <c r="D58" i="1"/>
  <c r="D146" i="1"/>
  <c r="G193" i="1"/>
  <c r="C176" i="1"/>
  <c r="H167" i="1"/>
  <c r="K204" i="1"/>
  <c r="D207" i="1"/>
  <c r="D171" i="1"/>
  <c r="K209" i="1"/>
  <c r="I228" i="1"/>
  <c r="E167" i="1"/>
  <c r="E178" i="1"/>
  <c r="D64" i="1"/>
  <c r="G147" i="1"/>
  <c r="C188" i="1"/>
  <c r="G139" i="1"/>
  <c r="K156" i="1"/>
  <c r="E187" i="1"/>
  <c r="H187" i="1"/>
  <c r="C229" i="1"/>
  <c r="E207" i="1"/>
  <c r="H154" i="1"/>
  <c r="H156" i="1"/>
  <c r="K155" i="1"/>
  <c r="E179" i="1"/>
  <c r="C203" i="1"/>
  <c r="G67" i="1"/>
  <c r="G112" i="1" s="1"/>
  <c r="D202" i="1"/>
  <c r="H192" i="1"/>
  <c r="I174" i="1"/>
  <c r="C151" i="1"/>
  <c r="K198" i="1"/>
  <c r="K60" i="1"/>
  <c r="K82" i="1" s="1"/>
  <c r="D60" i="1"/>
  <c r="D82" i="1" s="1"/>
  <c r="H174" i="1"/>
  <c r="K184" i="1"/>
  <c r="C184" i="1"/>
  <c r="C68" i="1"/>
  <c r="C90" i="1" s="1"/>
  <c r="P151" i="1"/>
  <c r="N180" i="1"/>
  <c r="O203" i="1"/>
  <c r="T184" i="1"/>
  <c r="O150" i="1"/>
  <c r="U221" i="1"/>
  <c r="N100" i="1"/>
  <c r="M229" i="1"/>
  <c r="T156" i="1"/>
  <c r="N176" i="1"/>
  <c r="R172" i="1"/>
  <c r="O197" i="1"/>
  <c r="R176" i="1"/>
  <c r="P208" i="1"/>
  <c r="O202" i="1"/>
  <c r="S66" i="1"/>
  <c r="S111" i="1" s="1"/>
  <c r="P198" i="1"/>
  <c r="S188" i="1"/>
  <c r="P194" i="1"/>
  <c r="P189" i="1"/>
  <c r="W176" i="1"/>
  <c r="P115" i="1"/>
  <c r="N170" i="1"/>
  <c r="P199" i="1"/>
  <c r="T189" i="1"/>
  <c r="N228" i="1"/>
  <c r="O187" i="1"/>
  <c r="O66" i="1"/>
  <c r="O193" i="1"/>
  <c r="S183" i="1"/>
  <c r="W172" i="1"/>
  <c r="U229" i="1"/>
  <c r="P193" i="1"/>
  <c r="S172" i="1"/>
  <c r="W180" i="1"/>
  <c r="N172" i="1"/>
  <c r="T204" i="1"/>
  <c r="O167" i="1"/>
  <c r="M151" i="1"/>
  <c r="O179" i="1"/>
  <c r="W115" i="1"/>
  <c r="S198" i="1"/>
  <c r="P184" i="1"/>
  <c r="AG111" i="1"/>
  <c r="AG88" i="1"/>
  <c r="Y193" i="1"/>
  <c r="AF178" i="1"/>
  <c r="AB170" i="1"/>
  <c r="AD204" i="1"/>
  <c r="AC66" i="1"/>
  <c r="AC88" i="1" s="1"/>
  <c r="AF135" i="1"/>
  <c r="AD189" i="1"/>
  <c r="Z68" i="1"/>
  <c r="Z90" i="1" s="1"/>
  <c r="Z204" i="1"/>
  <c r="AD64" i="1"/>
  <c r="AC183" i="1"/>
  <c r="AG188" i="1"/>
  <c r="Y135" i="1"/>
  <c r="AG174" i="1"/>
  <c r="AH199" i="1"/>
  <c r="AH156" i="1"/>
  <c r="AB63" i="1"/>
  <c r="AD199" i="1"/>
  <c r="Z197" i="1"/>
  <c r="AC187" i="1"/>
  <c r="AG221" i="1"/>
  <c r="AC135" i="1"/>
  <c r="AA92" i="1"/>
  <c r="AH208" i="1"/>
  <c r="Y202" i="1"/>
  <c r="AC202" i="1"/>
  <c r="AF179" i="1"/>
  <c r="Y175" i="1"/>
  <c r="AF151" i="1"/>
  <c r="Z154" i="1"/>
  <c r="AD146" i="1"/>
  <c r="AG192" i="1"/>
  <c r="AD198" i="1"/>
  <c r="AD148" i="1"/>
  <c r="AH194" i="1"/>
  <c r="Z194" i="1"/>
  <c r="AH184" i="1"/>
  <c r="Z184" i="1"/>
  <c r="AG209" i="1"/>
  <c r="AC209" i="1"/>
  <c r="AD68" i="1"/>
  <c r="AC58" i="1"/>
  <c r="AC80" i="1" s="1"/>
  <c r="AH204" i="1"/>
  <c r="AG207" i="1"/>
  <c r="AC207" i="1"/>
  <c r="AF159" i="1"/>
  <c r="AE156" i="1"/>
  <c r="Y150" i="1"/>
  <c r="AG182" i="1"/>
  <c r="AB139" i="1"/>
  <c r="AH189" i="1"/>
  <c r="Z209" i="1"/>
  <c r="Z199" i="1"/>
  <c r="AG154" i="1"/>
  <c r="AG179" i="1"/>
  <c r="AD172" i="1"/>
  <c r="AD182" i="1"/>
  <c r="Y176" i="1"/>
  <c r="AF62" i="1"/>
  <c r="AG197" i="1"/>
  <c r="Y143" i="1"/>
  <c r="AG198" i="1"/>
  <c r="Y154" i="1"/>
  <c r="AG171" i="1"/>
  <c r="AG146" i="1"/>
  <c r="AC100" i="1"/>
  <c r="AC229" i="1"/>
  <c r="AH188" i="1"/>
  <c r="AD193" i="1"/>
  <c r="AE228" i="1"/>
  <c r="AF175" i="1"/>
  <c r="AB175" i="1"/>
  <c r="Y93" i="1"/>
  <c r="AD212" i="1"/>
  <c r="Z66" i="1"/>
  <c r="Z88" i="1" s="1"/>
  <c r="AC151" i="1"/>
  <c r="AF147" i="1"/>
  <c r="AF139" i="1"/>
  <c r="AC179" i="1"/>
  <c r="AE212" i="1"/>
  <c r="AD67" i="1"/>
  <c r="AH203" i="1"/>
  <c r="Y192" i="1"/>
  <c r="AC182" i="1"/>
  <c r="AB179" i="1"/>
  <c r="AF171" i="1"/>
  <c r="AG159" i="1"/>
  <c r="AB143" i="1"/>
  <c r="AD66" i="1"/>
  <c r="AP111" i="1"/>
  <c r="AP88" i="1"/>
  <c r="AM103" i="1"/>
  <c r="AM80" i="1"/>
  <c r="AN111" i="1"/>
  <c r="AN88" i="1"/>
  <c r="AO90" i="1"/>
  <c r="AO113" i="1"/>
  <c r="AS90" i="1"/>
  <c r="AS113" i="1"/>
  <c r="AN193" i="1"/>
  <c r="AP150" i="1"/>
  <c r="AM62" i="1"/>
  <c r="AM107" i="1" s="1"/>
  <c r="AK58" i="1"/>
  <c r="AP208" i="1"/>
  <c r="AN182" i="1"/>
  <c r="AS59" i="1"/>
  <c r="AM100" i="1"/>
  <c r="AP188" i="1"/>
  <c r="AM175" i="1"/>
  <c r="AQ163" i="1"/>
  <c r="AS63" i="1"/>
  <c r="AS62" i="1"/>
  <c r="AM204" i="1"/>
  <c r="AR192" i="1"/>
  <c r="AO229" i="1"/>
  <c r="AJ202" i="1"/>
  <c r="AR187" i="1"/>
  <c r="AO199" i="1"/>
  <c r="AN197" i="1"/>
  <c r="AQ212" i="1"/>
  <c r="AS178" i="1"/>
  <c r="AO155" i="1"/>
  <c r="AO147" i="1"/>
  <c r="AQ175" i="1"/>
  <c r="AL192" i="1"/>
  <c r="AS163" i="1"/>
  <c r="AS135" i="1"/>
  <c r="AR154" i="1"/>
  <c r="AP182" i="1"/>
  <c r="AK147" i="1"/>
  <c r="AQ189" i="1"/>
  <c r="AS184" i="1"/>
  <c r="AO184" i="1"/>
  <c r="AQ199" i="1"/>
  <c r="AP207" i="1"/>
  <c r="AN172" i="1"/>
  <c r="AR208" i="1"/>
  <c r="AN183" i="1"/>
  <c r="AN188" i="1"/>
  <c r="AS228" i="1"/>
  <c r="AL183" i="1"/>
  <c r="AP193" i="1"/>
  <c r="AP198" i="1"/>
  <c r="AR197" i="1"/>
  <c r="AQ221" i="1"/>
  <c r="AN207" i="1"/>
  <c r="AK175" i="1"/>
  <c r="AP146" i="1"/>
  <c r="AM63" i="1"/>
  <c r="AM85" i="1" s="1"/>
  <c r="AS159" i="1"/>
  <c r="AQ178" i="1"/>
  <c r="AK209" i="1"/>
  <c r="AK189" i="1"/>
  <c r="AL176" i="1"/>
  <c r="AM228" i="1"/>
  <c r="AL197" i="1"/>
  <c r="AP154" i="1"/>
  <c r="AO63" i="1"/>
  <c r="AO108" i="1" s="1"/>
  <c r="AS199" i="1"/>
  <c r="AK199" i="1"/>
  <c r="AS213" i="1"/>
  <c r="AS221" i="1"/>
  <c r="AJ207" i="1"/>
  <c r="AO228" i="1"/>
  <c r="AQ151" i="1"/>
  <c r="AQ135" i="1"/>
  <c r="AO139" i="1"/>
  <c r="AQ143" i="1"/>
  <c r="AQ63" i="1"/>
  <c r="AQ85" i="1" s="1"/>
  <c r="AO179" i="1"/>
  <c r="AO171" i="1"/>
  <c r="AK163" i="1"/>
  <c r="AK143" i="1"/>
  <c r="AR146" i="1"/>
  <c r="AN150" i="1"/>
  <c r="AM139" i="1"/>
  <c r="AK155" i="1"/>
  <c r="AJ188" i="1"/>
  <c r="AJ203" i="1"/>
  <c r="AK194" i="1"/>
  <c r="AQ184" i="1"/>
  <c r="AM184" i="1"/>
  <c r="AZ90" i="1"/>
  <c r="AZ113" i="1"/>
  <c r="BD90" i="1"/>
  <c r="BB231" i="1"/>
  <c r="AW58" i="1"/>
  <c r="AY63" i="1"/>
  <c r="AY85" i="1" s="1"/>
  <c r="BD204" i="1"/>
  <c r="AV228" i="1"/>
  <c r="AX147" i="1"/>
  <c r="BB208" i="1"/>
  <c r="BB135" i="1"/>
  <c r="BB143" i="1"/>
  <c r="AV194" i="1"/>
  <c r="AZ184" i="1"/>
  <c r="AV209" i="1"/>
  <c r="AV68" i="1"/>
  <c r="AV90" i="1" s="1"/>
  <c r="BB95" i="1"/>
  <c r="BB127" i="1"/>
  <c r="AX150" i="1"/>
  <c r="BC193" i="1"/>
  <c r="AZ182" i="1"/>
  <c r="AW228" i="1"/>
  <c r="BB170" i="1"/>
  <c r="BC155" i="1"/>
  <c r="AW150" i="1"/>
  <c r="AX62" i="1"/>
  <c r="BC208" i="1"/>
  <c r="BB59" i="1"/>
  <c r="AY135" i="1"/>
  <c r="AU183" i="1"/>
  <c r="BC203" i="1"/>
  <c r="BC188" i="1"/>
  <c r="BB193" i="1"/>
  <c r="BA207" i="1"/>
  <c r="AY180" i="1"/>
  <c r="BD199" i="1"/>
  <c r="BD209" i="1"/>
  <c r="BD189" i="1"/>
  <c r="AW192" i="1"/>
  <c r="AU147" i="1"/>
  <c r="AU143" i="1"/>
  <c r="BA212" i="1"/>
  <c r="AW212" i="1"/>
  <c r="AX203" i="1"/>
  <c r="BB203" i="1"/>
  <c r="AZ207" i="1"/>
  <c r="AX135" i="1"/>
  <c r="AV207" i="1"/>
  <c r="AX198" i="1"/>
  <c r="AZ167" i="1"/>
  <c r="BD194" i="1"/>
  <c r="AZ189" i="1"/>
  <c r="AZ228" i="1"/>
  <c r="BB215" i="1"/>
  <c r="AZ202" i="1"/>
  <c r="AZ192" i="1"/>
  <c r="BC63" i="1"/>
  <c r="AX208" i="1"/>
  <c r="BB198" i="1"/>
  <c r="AY176" i="1"/>
  <c r="AU193" i="1"/>
  <c r="AV159" i="1"/>
  <c r="AX170" i="1"/>
  <c r="AY208" i="1"/>
  <c r="AY143" i="1"/>
  <c r="AX174" i="1"/>
  <c r="AZ204" i="1"/>
  <c r="AY203" i="1"/>
  <c r="BB183" i="1"/>
  <c r="AY188" i="1"/>
  <c r="AX193" i="1"/>
  <c r="BB139" i="1"/>
  <c r="AV152" i="1"/>
  <c r="BC171" i="1"/>
  <c r="AV204" i="1"/>
  <c r="BD182" i="1"/>
  <c r="BC172" i="1"/>
  <c r="BA150" i="1"/>
  <c r="AW66" i="1"/>
  <c r="AW88" i="1" s="1"/>
  <c r="AU155" i="1"/>
  <c r="AU135" i="1"/>
  <c r="AZ179" i="1"/>
  <c r="BA228" i="1"/>
  <c r="AZ92" i="1"/>
  <c r="AZ197" i="1"/>
  <c r="BA154" i="1"/>
  <c r="BA146" i="1"/>
  <c r="AV197" i="1"/>
  <c r="BD207" i="1"/>
  <c r="AX146" i="1"/>
  <c r="AZ194" i="1"/>
  <c r="AV189" i="1"/>
  <c r="BC184" i="1"/>
  <c r="AY209" i="1"/>
  <c r="BM84" i="1"/>
  <c r="BM107" i="1"/>
  <c r="BG231" i="1"/>
  <c r="BM202" i="1"/>
  <c r="BO150" i="1"/>
  <c r="BI59" i="1"/>
  <c r="BK180" i="1"/>
  <c r="BL179" i="1"/>
  <c r="BI197" i="1"/>
  <c r="BG222" i="1"/>
  <c r="BF208" i="1"/>
  <c r="BM194" i="1"/>
  <c r="BI189" i="1"/>
  <c r="BM209" i="1"/>
  <c r="BG118" i="1"/>
  <c r="BN89" i="1"/>
  <c r="BM192" i="1"/>
  <c r="BK64" i="1"/>
  <c r="BO221" i="1"/>
  <c r="BJ208" i="1"/>
  <c r="BN198" i="1"/>
  <c r="BL174" i="1"/>
  <c r="BM143" i="1"/>
  <c r="BI151" i="1"/>
  <c r="BI143" i="1"/>
  <c r="BJ192" i="1"/>
  <c r="BM155" i="1"/>
  <c r="BG146" i="1"/>
  <c r="BK193" i="1"/>
  <c r="BF192" i="1"/>
  <c r="BM171" i="1"/>
  <c r="BN182" i="1"/>
  <c r="BH167" i="1"/>
  <c r="BI171" i="1"/>
  <c r="BM204" i="1"/>
  <c r="BI182" i="1"/>
  <c r="BJ187" i="1"/>
  <c r="BM212" i="1"/>
  <c r="BN135" i="1"/>
  <c r="BK223" i="1"/>
  <c r="BI179" i="1"/>
  <c r="BI92" i="1"/>
  <c r="BG208" i="1"/>
  <c r="BK208" i="1"/>
  <c r="BO208" i="1"/>
  <c r="BI187" i="1"/>
  <c r="BH175" i="1"/>
  <c r="BF155" i="1"/>
  <c r="BF139" i="1"/>
  <c r="BM207" i="1"/>
  <c r="BO198" i="1"/>
  <c r="BG230" i="1"/>
  <c r="BG117" i="1"/>
  <c r="BG154" i="1"/>
  <c r="BF148" i="1"/>
  <c r="BN208" i="1"/>
  <c r="BM184" i="1"/>
  <c r="BI209" i="1"/>
  <c r="BM68" i="1"/>
  <c r="BG223" i="1"/>
  <c r="BK146" i="1"/>
  <c r="BF193" i="1"/>
  <c r="BI147" i="1"/>
  <c r="BM151" i="1"/>
  <c r="BG221" i="1"/>
  <c r="BK215" i="1"/>
  <c r="BL175" i="1"/>
  <c r="BM66" i="1"/>
  <c r="BG94" i="1"/>
  <c r="BJ148" i="1"/>
  <c r="BH172" i="1"/>
  <c r="BL150" i="1"/>
  <c r="BF151" i="1"/>
  <c r="BF135" i="1"/>
  <c r="BH146" i="1"/>
  <c r="BI155" i="1"/>
  <c r="BO183" i="1"/>
  <c r="BG193" i="1"/>
  <c r="BF182" i="1"/>
  <c r="BL167" i="1"/>
  <c r="BG150" i="1"/>
  <c r="BM152" i="1"/>
  <c r="BH63" i="1"/>
  <c r="BH85" i="1" s="1"/>
  <c r="BH163" i="1"/>
  <c r="BI163" i="1"/>
  <c r="BI62" i="1"/>
  <c r="BN152" i="1"/>
  <c r="BJ66" i="1"/>
  <c r="BI202" i="1"/>
  <c r="BK154" i="1"/>
  <c r="BF156" i="1"/>
  <c r="BK95" i="1"/>
  <c r="BK118" i="1"/>
  <c r="BF66" i="1"/>
  <c r="BF111" i="1" s="1"/>
  <c r="BI212" i="1"/>
  <c r="BN66" i="1"/>
  <c r="BI175" i="1"/>
  <c r="BG203" i="1"/>
  <c r="BK203" i="1"/>
  <c r="BO203" i="1"/>
  <c r="BL159" i="1"/>
  <c r="BI174" i="1"/>
  <c r="BN147" i="1"/>
  <c r="BM197" i="1"/>
  <c r="BH95" i="1"/>
  <c r="BJ151" i="1"/>
  <c r="BM60" i="1"/>
  <c r="BM167" i="1"/>
  <c r="BM163" i="1"/>
  <c r="BF183" i="1"/>
  <c r="BI194" i="1"/>
  <c r="BI184" i="1"/>
  <c r="BI68" i="1"/>
  <c r="BX117" i="1"/>
  <c r="BU111" i="1"/>
  <c r="BY174" i="1"/>
  <c r="BY216" i="1"/>
  <c r="BT183" i="1"/>
  <c r="BZ163" i="1"/>
  <c r="BV163" i="1"/>
  <c r="BV199" i="1"/>
  <c r="BS152" i="1"/>
  <c r="BT67" i="1"/>
  <c r="BS119" i="1"/>
  <c r="BY223" i="1"/>
  <c r="BX222" i="1"/>
  <c r="BX214" i="1"/>
  <c r="BQ89" i="1"/>
  <c r="BY147" i="1"/>
  <c r="BY213" i="1"/>
  <c r="BV143" i="1"/>
  <c r="BS192" i="1"/>
  <c r="BQ183" i="1"/>
  <c r="BY178" i="1"/>
  <c r="BV174" i="1"/>
  <c r="BZ151" i="1"/>
  <c r="BZ143" i="1"/>
  <c r="BS146" i="1"/>
  <c r="BU208" i="1"/>
  <c r="BW187" i="1"/>
  <c r="BT154" i="1"/>
  <c r="BY224" i="1"/>
  <c r="BY203" i="1"/>
  <c r="BT202" i="1"/>
  <c r="BT192" i="1"/>
  <c r="BR176" i="1"/>
  <c r="BZ152" i="1"/>
  <c r="BV179" i="1"/>
  <c r="BW171" i="1"/>
  <c r="BS150" i="1"/>
  <c r="BS163" i="1"/>
  <c r="BS63" i="1"/>
  <c r="BT213" i="1"/>
  <c r="BU147" i="1"/>
  <c r="BR143" i="1"/>
  <c r="BW63" i="1"/>
  <c r="BZ179" i="1"/>
  <c r="BT208" i="1"/>
  <c r="BX208" i="1"/>
  <c r="BR60" i="1"/>
  <c r="BR82" i="1" s="1"/>
  <c r="BV194" i="1"/>
  <c r="BQ194" i="1"/>
  <c r="BY189" i="1"/>
  <c r="BY68" i="1"/>
  <c r="BY90" i="1" s="1"/>
  <c r="BX126" i="1"/>
  <c r="BS58" i="1"/>
  <c r="BS80" i="1" s="1"/>
  <c r="BR199" i="1"/>
  <c r="BT193" i="1"/>
  <c r="BS207" i="1"/>
  <c r="BW150" i="1"/>
  <c r="BU143" i="1"/>
  <c r="BZ63" i="1"/>
  <c r="BZ111" i="1"/>
  <c r="BX67" i="1"/>
  <c r="BT93" i="1"/>
  <c r="BY109" i="1"/>
  <c r="BY151" i="1"/>
  <c r="BZ176" i="1"/>
  <c r="BR228" i="1"/>
  <c r="BU174" i="1"/>
  <c r="BQ62" i="1"/>
  <c r="BZ155" i="1"/>
  <c r="BY198" i="1"/>
  <c r="BV170" i="1"/>
  <c r="BQ135" i="1"/>
  <c r="BU188" i="1"/>
  <c r="BZ216" i="1"/>
  <c r="BR163" i="1"/>
  <c r="BY135" i="1"/>
  <c r="BV152" i="1"/>
  <c r="BV175" i="1"/>
  <c r="BW159" i="1"/>
  <c r="BZ62" i="1"/>
  <c r="BZ107" i="1" s="1"/>
  <c r="BU176" i="1"/>
  <c r="BX202" i="1"/>
  <c r="BQ213" i="1"/>
  <c r="BS167" i="1"/>
  <c r="BR120" i="1"/>
  <c r="BY96" i="1"/>
  <c r="BZ228" i="1"/>
  <c r="BR147" i="1"/>
  <c r="BR139" i="1"/>
  <c r="BW179" i="1"/>
  <c r="BR179" i="1"/>
  <c r="BS212" i="1"/>
  <c r="BT203" i="1"/>
  <c r="BX203" i="1"/>
  <c r="BY199" i="1"/>
  <c r="BX198" i="1"/>
  <c r="BZ159" i="1"/>
  <c r="BY194" i="1"/>
  <c r="BR194" i="1"/>
  <c r="BZ189" i="1"/>
  <c r="BR189" i="1"/>
  <c r="BR209" i="1"/>
  <c r="BZ68" i="1"/>
  <c r="BR68" i="1"/>
  <c r="CE84" i="1"/>
  <c r="CE107" i="1"/>
  <c r="CH111" i="1"/>
  <c r="CH88" i="1"/>
  <c r="CC155" i="1"/>
  <c r="CD216" i="1"/>
  <c r="CE199" i="1"/>
  <c r="CD120" i="1"/>
  <c r="CD96" i="1"/>
  <c r="CK66" i="1"/>
  <c r="CK88" i="1" s="1"/>
  <c r="CI150" i="1"/>
  <c r="CD183" i="1"/>
  <c r="CC126" i="1"/>
  <c r="CC139" i="1"/>
  <c r="CI152" i="1"/>
  <c r="CI154" i="1"/>
  <c r="CB58" i="1"/>
  <c r="CJ146" i="1"/>
  <c r="CG192" i="1"/>
  <c r="CG221" i="1"/>
  <c r="CE178" i="1"/>
  <c r="CE228" i="1"/>
  <c r="CE64" i="1"/>
  <c r="CE109" i="1" s="1"/>
  <c r="CE152" i="1"/>
  <c r="CI203" i="1"/>
  <c r="CI188" i="1"/>
  <c r="CD224" i="1"/>
  <c r="CI216" i="1"/>
  <c r="CK167" i="1"/>
  <c r="CH216" i="1"/>
  <c r="CD197" i="1"/>
  <c r="CH187" i="1"/>
  <c r="CC192" i="1"/>
  <c r="CC66" i="1"/>
  <c r="CE232" i="1"/>
  <c r="CH128" i="1"/>
  <c r="CH221" i="1"/>
  <c r="CI228" i="1"/>
  <c r="CD182" i="1"/>
  <c r="CG135" i="1"/>
  <c r="CK63" i="1"/>
  <c r="CK108" i="1" s="1"/>
  <c r="CC221" i="1"/>
  <c r="CC229" i="1"/>
  <c r="CE183" i="1"/>
  <c r="CH119" i="1"/>
  <c r="CB212" i="1"/>
  <c r="CK207" i="1"/>
  <c r="CC143" i="1"/>
  <c r="CB154" i="1"/>
  <c r="CD188" i="1"/>
  <c r="CH67" i="1"/>
  <c r="CG197" i="1"/>
  <c r="CC95" i="1"/>
  <c r="CE97" i="1"/>
  <c r="CE198" i="1"/>
  <c r="CI222" i="1"/>
  <c r="CI148" i="1"/>
  <c r="CE60" i="1"/>
  <c r="CE82" i="1" s="1"/>
  <c r="CJ167" i="1"/>
  <c r="CI194" i="1"/>
  <c r="CE184" i="1"/>
  <c r="CI209" i="1"/>
  <c r="CE68" i="1"/>
  <c r="CG202" i="1"/>
  <c r="CC197" i="1"/>
  <c r="CB163" i="1"/>
  <c r="CH174" i="1"/>
  <c r="CC151" i="1"/>
  <c r="CG207" i="1"/>
  <c r="CB148" i="1"/>
  <c r="CE189" i="1"/>
  <c r="CE209" i="1"/>
  <c r="CG151" i="1"/>
  <c r="CH151" i="1"/>
  <c r="CG147" i="1"/>
  <c r="CG143" i="1"/>
  <c r="CI64" i="1"/>
  <c r="CH170" i="1"/>
  <c r="CE58" i="1"/>
  <c r="CF58" i="1"/>
  <c r="CI183" i="1"/>
  <c r="CH192" i="1"/>
  <c r="CD116" i="1"/>
  <c r="CB172" i="1"/>
  <c r="CE156" i="1"/>
  <c r="CH208" i="1"/>
  <c r="CI224" i="1"/>
  <c r="CC63" i="1"/>
  <c r="CC108" i="1" s="1"/>
  <c r="CG167" i="1"/>
  <c r="CI204" i="1"/>
  <c r="CC207" i="1"/>
  <c r="CH224" i="1"/>
  <c r="CD187" i="1"/>
  <c r="CK175" i="1"/>
  <c r="CE96" i="1"/>
  <c r="CH207" i="1"/>
  <c r="CE188" i="1"/>
  <c r="CK197" i="1"/>
  <c r="CK179" i="1"/>
  <c r="CK171" i="1"/>
  <c r="CF146" i="1"/>
  <c r="CH188" i="1"/>
  <c r="CG187" i="1"/>
  <c r="CI230" i="1"/>
  <c r="CJ148" i="1"/>
  <c r="CV86" i="1"/>
  <c r="CV109" i="1"/>
  <c r="CV113" i="1"/>
  <c r="CV90" i="1"/>
  <c r="CT84" i="1"/>
  <c r="CT107" i="1"/>
  <c r="CM119" i="1"/>
  <c r="CM97" i="1"/>
  <c r="CQ230" i="1"/>
  <c r="CU172" i="1"/>
  <c r="CU151" i="1"/>
  <c r="CP174" i="1"/>
  <c r="CV179" i="1"/>
  <c r="CN167" i="1"/>
  <c r="CN204" i="1"/>
  <c r="CQ229" i="1"/>
  <c r="CV163" i="1"/>
  <c r="CN63" i="1"/>
  <c r="CN108" i="1" s="1"/>
  <c r="CQ67" i="1"/>
  <c r="CR179" i="1"/>
  <c r="CU221" i="1"/>
  <c r="CT207" i="1"/>
  <c r="CS148" i="1"/>
  <c r="CS60" i="1"/>
  <c r="CR68" i="1"/>
  <c r="CO228" i="1"/>
  <c r="CM232" i="1"/>
  <c r="CN222" i="1"/>
  <c r="CR222" i="1"/>
  <c r="CP107" i="1"/>
  <c r="CN216" i="1"/>
  <c r="CN224" i="1"/>
  <c r="CM94" i="1"/>
  <c r="CQ222" i="1"/>
  <c r="CQ109" i="1"/>
  <c r="CP178" i="1"/>
  <c r="CU109" i="1"/>
  <c r="CO163" i="1"/>
  <c r="CT212" i="1"/>
  <c r="CV59" i="1"/>
  <c r="CV104" i="1" s="1"/>
  <c r="CT154" i="1"/>
  <c r="CT228" i="1"/>
  <c r="CQ151" i="1"/>
  <c r="CM202" i="1"/>
  <c r="CQ135" i="1"/>
  <c r="CR156" i="1"/>
  <c r="CS171" i="1"/>
  <c r="CN176" i="1"/>
  <c r="CV120" i="1"/>
  <c r="CM207" i="1"/>
  <c r="CM182" i="1"/>
  <c r="CQ224" i="1"/>
  <c r="CV175" i="1"/>
  <c r="CR171" i="1"/>
  <c r="CS220" i="1"/>
  <c r="CS128" i="1"/>
  <c r="CN199" i="1"/>
  <c r="CR189" i="1"/>
  <c r="CV180" i="1"/>
  <c r="CR172" i="1"/>
  <c r="CR116" i="1"/>
  <c r="CM67" i="1"/>
  <c r="CQ208" i="1"/>
  <c r="CU207" i="1"/>
  <c r="CV63" i="1"/>
  <c r="CV108" i="1" s="1"/>
  <c r="CN179" i="1"/>
  <c r="CU180" i="1"/>
  <c r="CQ66" i="1"/>
  <c r="CQ203" i="1"/>
  <c r="CT178" i="1"/>
  <c r="CT174" i="1"/>
  <c r="CM135" i="1"/>
  <c r="CM143" i="1"/>
  <c r="CR175" i="1"/>
  <c r="CU213" i="1"/>
  <c r="CQ221" i="1"/>
  <c r="CT187" i="1"/>
  <c r="CU155" i="1"/>
  <c r="CQ139" i="1"/>
  <c r="CO146" i="1"/>
  <c r="CP187" i="1"/>
  <c r="CM208" i="1"/>
  <c r="CQ207" i="1"/>
  <c r="CO203" i="1"/>
  <c r="CV194" i="1"/>
  <c r="CR184" i="1"/>
  <c r="CQ209" i="1"/>
  <c r="CN68" i="1"/>
  <c r="CO220" i="1"/>
  <c r="CR224" i="1"/>
  <c r="CU188" i="1"/>
  <c r="CQ143" i="1"/>
  <c r="CQ188" i="1"/>
  <c r="CS150" i="1"/>
  <c r="CN163" i="1"/>
  <c r="CU97" i="1"/>
  <c r="CU229" i="1"/>
  <c r="CM147" i="1"/>
  <c r="CU139" i="1"/>
  <c r="CP207" i="1"/>
  <c r="CO60" i="1"/>
  <c r="CO82" i="1" s="1"/>
  <c r="CQ193" i="1"/>
  <c r="CN194" i="1"/>
  <c r="CM224" i="1"/>
  <c r="CQ120" i="1"/>
  <c r="CR128" i="1"/>
  <c r="CM214" i="1"/>
  <c r="CM86" i="1"/>
  <c r="CQ187" i="1"/>
  <c r="CO167" i="1"/>
  <c r="CU198" i="1"/>
  <c r="CV135" i="1"/>
  <c r="CP150" i="1"/>
  <c r="CO154" i="1"/>
  <c r="CO159" i="1"/>
  <c r="CN147" i="1"/>
  <c r="CO152" i="1"/>
  <c r="CV229" i="1"/>
  <c r="CT220" i="1"/>
  <c r="CU193" i="1"/>
  <c r="CP192" i="1"/>
  <c r="CQ128" i="1"/>
  <c r="CV167" i="1"/>
  <c r="CR163" i="1"/>
  <c r="CP116" i="1"/>
  <c r="CV204" i="1"/>
  <c r="CR204" i="1"/>
  <c r="CR221" i="1"/>
  <c r="CN228" i="1"/>
  <c r="CM193" i="1"/>
  <c r="CU182" i="1"/>
  <c r="CN171" i="1"/>
  <c r="CU204" i="1"/>
  <c r="CM204" i="1"/>
  <c r="CU222" i="1"/>
  <c r="CM180" i="1"/>
  <c r="CQ202" i="1"/>
  <c r="CU67" i="1"/>
  <c r="CQ174" i="1"/>
  <c r="CM151" i="1"/>
  <c r="CQ96" i="1"/>
  <c r="CQ213" i="1"/>
  <c r="CM221" i="1"/>
  <c r="CQ155" i="1"/>
  <c r="CU147" i="1"/>
  <c r="CN135" i="1"/>
  <c r="CM139" i="1"/>
  <c r="CR67" i="1"/>
  <c r="CV67" i="1"/>
  <c r="CP113" i="1"/>
  <c r="CM183" i="1"/>
  <c r="CO148" i="1"/>
  <c r="CV60" i="1"/>
  <c r="CV82" i="1" s="1"/>
  <c r="CR194" i="1"/>
  <c r="CU184" i="1"/>
  <c r="CN184" i="1"/>
  <c r="CO212" i="1"/>
  <c r="DE88" i="1"/>
  <c r="DE111" i="1"/>
  <c r="DC90" i="1"/>
  <c r="DC113" i="1"/>
  <c r="DE231" i="1"/>
  <c r="DG231" i="1"/>
  <c r="DF213" i="1"/>
  <c r="DF64" i="1"/>
  <c r="CZ170" i="1"/>
  <c r="DC59" i="1"/>
  <c r="DE135" i="1"/>
  <c r="CY208" i="1"/>
  <c r="CY147" i="1"/>
  <c r="DG139" i="1"/>
  <c r="DD221" i="1"/>
  <c r="DE187" i="1"/>
  <c r="DG207" i="1"/>
  <c r="DG182" i="1"/>
  <c r="DC147" i="1"/>
  <c r="CY150" i="1"/>
  <c r="DB97" i="1"/>
  <c r="DD156" i="1"/>
  <c r="DD154" i="1"/>
  <c r="DC204" i="1"/>
  <c r="DG203" i="1"/>
  <c r="CY167" i="1"/>
  <c r="DG175" i="1"/>
  <c r="CY159" i="1"/>
  <c r="DA159" i="1"/>
  <c r="CY155" i="1"/>
  <c r="DD174" i="1"/>
  <c r="DE199" i="1"/>
  <c r="DA194" i="1"/>
  <c r="DF176" i="1"/>
  <c r="DB221" i="1"/>
  <c r="DA198" i="1"/>
  <c r="DB92" i="1"/>
  <c r="CY135" i="1"/>
  <c r="DF120" i="1"/>
  <c r="DD180" i="1"/>
  <c r="CY188" i="1"/>
  <c r="DC183" i="1"/>
  <c r="DG188" i="1"/>
  <c r="DA203" i="1"/>
  <c r="DF174" i="1"/>
  <c r="DA175" i="1"/>
  <c r="DA58" i="1"/>
  <c r="DD213" i="1"/>
  <c r="DC187" i="1"/>
  <c r="CY179" i="1"/>
  <c r="DG171" i="1"/>
  <c r="DG163" i="1"/>
  <c r="DF178" i="1"/>
  <c r="DF170" i="1"/>
  <c r="DA151" i="1"/>
  <c r="DF150" i="1"/>
  <c r="DD148" i="1"/>
  <c r="DG194" i="1"/>
  <c r="DC189" i="1"/>
  <c r="DG184" i="1"/>
  <c r="DC184" i="1"/>
  <c r="DG209" i="1"/>
  <c r="DA209" i="1"/>
  <c r="CX120" i="1"/>
  <c r="DE127" i="1"/>
  <c r="DE183" i="1"/>
  <c r="DC192" i="1"/>
  <c r="DF146" i="1"/>
  <c r="CX174" i="1"/>
  <c r="DA105" i="1"/>
  <c r="DE155" i="1"/>
  <c r="CY59" i="1"/>
  <c r="DG151" i="1"/>
  <c r="DA202" i="1"/>
  <c r="CY202" i="1"/>
  <c r="CY199" i="1"/>
  <c r="CZ156" i="1"/>
  <c r="DC182" i="1"/>
  <c r="DA187" i="1"/>
  <c r="DG193" i="1"/>
  <c r="DG167" i="1"/>
  <c r="DA204" i="1"/>
  <c r="DC203" i="1"/>
  <c r="DA155" i="1"/>
  <c r="DA147" i="1"/>
  <c r="CY139" i="1"/>
  <c r="DC175" i="1"/>
  <c r="DE171" i="1"/>
  <c r="DF229" i="1"/>
  <c r="CY67" i="1"/>
  <c r="CY89" i="1" s="1"/>
  <c r="DE89" i="1"/>
  <c r="DG198" i="1"/>
  <c r="DA182" i="1"/>
  <c r="DF220" i="1"/>
  <c r="DE203" i="1"/>
  <c r="DE179" i="1"/>
  <c r="DA63" i="1"/>
  <c r="DA108" i="1" s="1"/>
  <c r="CY58" i="1"/>
  <c r="DD229" i="1"/>
  <c r="CZ212" i="1"/>
  <c r="DA66" i="1"/>
  <c r="DC207" i="1"/>
  <c r="CY171" i="1"/>
  <c r="CY163" i="1"/>
  <c r="CY197" i="1"/>
  <c r="DG197" i="1"/>
  <c r="DD109" i="1"/>
  <c r="DG147" i="1"/>
  <c r="DF148" i="1"/>
  <c r="DE193" i="1"/>
  <c r="DC194" i="1"/>
  <c r="DG189" i="1"/>
  <c r="DE184" i="1"/>
  <c r="CY184" i="1"/>
  <c r="DN104" i="1"/>
  <c r="DN81" i="1"/>
  <c r="DJ90" i="1"/>
  <c r="DK146" i="1"/>
  <c r="DJ155" i="1"/>
  <c r="DP146" i="1"/>
  <c r="DN147" i="1"/>
  <c r="DI159" i="1"/>
  <c r="DN151" i="1"/>
  <c r="DJ135" i="1"/>
  <c r="DJ143" i="1"/>
  <c r="DM188" i="1"/>
  <c r="DN170" i="1"/>
  <c r="DN194" i="1"/>
  <c r="DN68" i="1"/>
  <c r="DP109" i="1"/>
  <c r="DO119" i="1"/>
  <c r="DI223" i="1"/>
  <c r="DM208" i="1"/>
  <c r="DK107" i="1"/>
  <c r="DI104" i="1"/>
  <c r="DL64" i="1"/>
  <c r="DO62" i="1"/>
  <c r="DN62" i="1"/>
  <c r="DQ82" i="1"/>
  <c r="DR156" i="1"/>
  <c r="DR178" i="1"/>
  <c r="DK152" i="1"/>
  <c r="DJ159" i="1"/>
  <c r="DO187" i="1"/>
  <c r="DJ62" i="1"/>
  <c r="DJ199" i="1"/>
  <c r="DJ213" i="1"/>
  <c r="DJ208" i="1"/>
  <c r="DN159" i="1"/>
  <c r="DQ163" i="1"/>
  <c r="DI163" i="1"/>
  <c r="DQ120" i="1"/>
  <c r="DQ204" i="1"/>
  <c r="DL223" i="1"/>
  <c r="DP115" i="1"/>
  <c r="DM179" i="1"/>
  <c r="DJ179" i="1"/>
  <c r="DK59" i="1"/>
  <c r="DK81" i="1" s="1"/>
  <c r="DN139" i="1"/>
  <c r="DM175" i="1"/>
  <c r="DO178" i="1"/>
  <c r="DR174" i="1"/>
  <c r="DJ151" i="1"/>
  <c r="DI188" i="1"/>
  <c r="DP187" i="1"/>
  <c r="DN60" i="1"/>
  <c r="DQ194" i="1"/>
  <c r="DN189" i="1"/>
  <c r="DO152" i="1"/>
  <c r="DN199" i="1"/>
  <c r="DJ204" i="1"/>
  <c r="DR155" i="1"/>
  <c r="DQ171" i="1"/>
  <c r="DI171" i="1"/>
  <c r="DQ213" i="1"/>
  <c r="DM229" i="1"/>
  <c r="DQ175" i="1"/>
  <c r="DI167" i="1"/>
  <c r="DJ209" i="1"/>
  <c r="DO216" i="1"/>
  <c r="DI118" i="1"/>
  <c r="DQ109" i="1"/>
  <c r="DR170" i="1"/>
  <c r="DO170" i="1"/>
  <c r="DN174" i="1"/>
  <c r="DL212" i="1"/>
  <c r="DJ152" i="1"/>
  <c r="DN198" i="1"/>
  <c r="DJ147" i="1"/>
  <c r="DR139" i="1"/>
  <c r="DJ167" i="1"/>
  <c r="DO197" i="1"/>
  <c r="DP182" i="1"/>
  <c r="DQ176" i="1"/>
  <c r="DR159" i="1"/>
  <c r="DJ178" i="1"/>
  <c r="DJ198" i="1"/>
  <c r="DN163" i="1"/>
  <c r="DI180" i="1"/>
  <c r="DR67" i="1"/>
  <c r="DR89" i="1" s="1"/>
  <c r="DR63" i="1"/>
  <c r="DK135" i="1"/>
  <c r="DI221" i="1"/>
  <c r="DQ116" i="1"/>
  <c r="DO192" i="1"/>
  <c r="DI175" i="1"/>
  <c r="DK178" i="1"/>
  <c r="DJ174" i="1"/>
  <c r="DK170" i="1"/>
  <c r="DR135" i="1"/>
  <c r="DR143" i="1"/>
  <c r="DP150" i="1"/>
  <c r="DQ198" i="1"/>
  <c r="DK182" i="1"/>
  <c r="DQ203" i="1"/>
  <c r="DJ60" i="1"/>
  <c r="DJ82" i="1" s="1"/>
  <c r="DQ68" i="1"/>
  <c r="DQ90" i="1" s="1"/>
  <c r="DV93" i="1"/>
  <c r="EC115" i="1"/>
  <c r="DW221" i="1"/>
  <c r="DZ176" i="1"/>
  <c r="DZ182" i="1"/>
  <c r="DW232" i="1"/>
  <c r="EC228" i="1"/>
  <c r="DV176" i="1"/>
  <c r="EB204" i="1"/>
  <c r="DT212" i="1"/>
  <c r="DX67" i="1"/>
  <c r="DX209" i="1"/>
  <c r="DT224" i="1"/>
  <c r="DT128" i="1"/>
  <c r="DZ118" i="1"/>
  <c r="DX163" i="1"/>
  <c r="DX167" i="1"/>
  <c r="DW178" i="1"/>
  <c r="DW64" i="1"/>
  <c r="EB147" i="1"/>
  <c r="DZ150" i="1"/>
  <c r="DX96" i="1"/>
  <c r="DT179" i="1"/>
  <c r="EB152" i="1"/>
  <c r="DW192" i="1"/>
  <c r="DX152" i="1"/>
  <c r="DY203" i="1"/>
  <c r="DY193" i="1"/>
  <c r="DW197" i="1"/>
  <c r="DX204" i="1"/>
  <c r="EB199" i="1"/>
  <c r="EB189" i="1"/>
  <c r="EA172" i="1"/>
  <c r="EB221" i="1"/>
  <c r="DU228" i="1"/>
  <c r="DU67" i="1"/>
  <c r="DZ197" i="1"/>
  <c r="DY220" i="1"/>
  <c r="DX175" i="1"/>
  <c r="DW59" i="1"/>
  <c r="DU58" i="1"/>
  <c r="DT59" i="1"/>
  <c r="DT104" i="1" s="1"/>
  <c r="DV213" i="1"/>
  <c r="EA221" i="1"/>
  <c r="DV229" i="1"/>
  <c r="DW93" i="1"/>
  <c r="DW135" i="1"/>
  <c r="DV154" i="1"/>
  <c r="DU150" i="1"/>
  <c r="DW90" i="1"/>
  <c r="DY67" i="1"/>
  <c r="EB188" i="1"/>
  <c r="EB67" i="1"/>
  <c r="EB112" i="1" s="1"/>
  <c r="EB203" i="1"/>
  <c r="DX148" i="1"/>
  <c r="DT148" i="1"/>
  <c r="DX60" i="1"/>
  <c r="DX82" i="1" s="1"/>
  <c r="DT60" i="1"/>
  <c r="DV182" i="1"/>
  <c r="DW189" i="1"/>
  <c r="DW213" i="1"/>
  <c r="DX193" i="1"/>
  <c r="DT228" i="1"/>
  <c r="EC212" i="1"/>
  <c r="DV202" i="1"/>
  <c r="DV187" i="1"/>
  <c r="DZ172" i="1"/>
  <c r="EA155" i="1"/>
  <c r="DW163" i="1"/>
  <c r="DV180" i="1"/>
  <c r="DY212" i="1"/>
  <c r="DW139" i="1"/>
  <c r="EA135" i="1"/>
  <c r="DX194" i="1"/>
  <c r="DX184" i="1"/>
  <c r="DX68" i="1"/>
  <c r="DT216" i="1"/>
  <c r="EA139" i="1"/>
  <c r="DT163" i="1"/>
  <c r="EA147" i="1"/>
  <c r="DW176" i="1"/>
  <c r="EB139" i="1"/>
  <c r="EB193" i="1"/>
  <c r="DX151" i="1"/>
  <c r="DX147" i="1"/>
  <c r="DW66" i="1"/>
  <c r="DX155" i="1"/>
  <c r="EA170" i="1"/>
  <c r="DX199" i="1"/>
  <c r="DW194" i="1"/>
  <c r="DZ212" i="1"/>
  <c r="DW199" i="1"/>
  <c r="DU198" i="1"/>
  <c r="DY198" i="1"/>
  <c r="EA179" i="1"/>
  <c r="DT155" i="1"/>
  <c r="DW96" i="1"/>
  <c r="DV221" i="1"/>
  <c r="EB178" i="1"/>
  <c r="EB170" i="1"/>
  <c r="EA151" i="1"/>
  <c r="EA143" i="1"/>
  <c r="DT67" i="1"/>
  <c r="EC95" i="1"/>
  <c r="DX203" i="1"/>
  <c r="DT167" i="1"/>
  <c r="EE82" i="1"/>
  <c r="EE105" i="1"/>
  <c r="EH194" i="1"/>
  <c r="EH68" i="1"/>
  <c r="EI127" i="1"/>
  <c r="EK95" i="1"/>
  <c r="EI100" i="1"/>
  <c r="EG156" i="1"/>
  <c r="EE207" i="1"/>
  <c r="EF151" i="1"/>
  <c r="EE212" i="1"/>
  <c r="EE213" i="1"/>
  <c r="EJ172" i="1"/>
  <c r="EK213" i="1"/>
  <c r="EJ147" i="1"/>
  <c r="EI212" i="1"/>
  <c r="EJ203" i="1"/>
  <c r="EI66" i="1"/>
  <c r="EG179" i="1"/>
  <c r="EG202" i="1"/>
  <c r="EH150" i="1"/>
  <c r="EK182" i="1"/>
  <c r="EI148" i="1"/>
  <c r="EH189" i="1"/>
  <c r="EH184" i="1"/>
  <c r="EH204" i="1"/>
  <c r="EH209" i="1"/>
  <c r="EI95" i="1"/>
  <c r="EK118" i="1"/>
  <c r="EJ193" i="1"/>
  <c r="EG77" i="1"/>
  <c r="EI84" i="1"/>
  <c r="EF139" i="1"/>
  <c r="EK171" i="1"/>
  <c r="EH146" i="1"/>
  <c r="EE156" i="1"/>
  <c r="EG229" i="1"/>
  <c r="EG171" i="1"/>
  <c r="EJ176" i="1"/>
  <c r="EJ183" i="1"/>
  <c r="EE182" i="1"/>
  <c r="EK229" i="1"/>
  <c r="EH139" i="1"/>
  <c r="EI63" i="1"/>
  <c r="EI108" i="1" s="1"/>
  <c r="EE229" i="1"/>
  <c r="EJ180" i="1"/>
  <c r="EK220" i="1"/>
  <c r="EF203" i="1"/>
  <c r="EI197" i="1"/>
  <c r="EJ154" i="1"/>
  <c r="EJ67" i="1"/>
  <c r="EE66" i="1"/>
  <c r="EK193" i="1"/>
  <c r="EJ139" i="1"/>
  <c r="EI135" i="1"/>
  <c r="EF183" i="1"/>
  <c r="EF178" i="1"/>
  <c r="EE204" i="1"/>
  <c r="EE184" i="1"/>
  <c r="EC182" i="1"/>
  <c r="EA100" i="1"/>
  <c r="DW208" i="1"/>
  <c r="DW188" i="1"/>
  <c r="DW198" i="1"/>
  <c r="DW174" i="1"/>
  <c r="DR224" i="1"/>
  <c r="DR232" i="1"/>
  <c r="DR194" i="1"/>
  <c r="DR96" i="1"/>
  <c r="DR199" i="1"/>
  <c r="DR228" i="1"/>
  <c r="DR209" i="1"/>
  <c r="DR68" i="1"/>
  <c r="DR113" i="1" s="1"/>
  <c r="DR204" i="1"/>
  <c r="DR189" i="1"/>
  <c r="DR198" i="1"/>
  <c r="DR188" i="1"/>
  <c r="DR197" i="1"/>
  <c r="DR148" i="1"/>
  <c r="DO188" i="1"/>
  <c r="DO77" i="1"/>
  <c r="DN182" i="1"/>
  <c r="DM146" i="1"/>
  <c r="DK197" i="1"/>
  <c r="DJ192" i="1"/>
  <c r="DE170" i="1"/>
  <c r="DE178" i="1"/>
  <c r="DD146" i="1"/>
  <c r="DA170" i="1"/>
  <c r="DA100" i="1"/>
  <c r="CY170" i="1"/>
  <c r="CY100" i="1"/>
  <c r="CV148" i="1"/>
  <c r="CT156" i="1"/>
  <c r="CT148" i="1"/>
  <c r="CT60" i="1"/>
  <c r="CT146" i="1"/>
  <c r="CT100" i="1"/>
  <c r="CP100" i="1"/>
  <c r="CM209" i="1"/>
  <c r="CM100" i="1"/>
  <c r="CK192" i="1"/>
  <c r="CK182" i="1"/>
  <c r="CJ100" i="1"/>
  <c r="CH77" i="1"/>
  <c r="CE128" i="1"/>
  <c r="CE224" i="1"/>
  <c r="CE216" i="1"/>
  <c r="CE176" i="1"/>
  <c r="CE135" i="1"/>
  <c r="CE139" i="1"/>
  <c r="CE100" i="1"/>
  <c r="CC182" i="1"/>
  <c r="BZ199" i="1"/>
  <c r="BW97" i="1"/>
  <c r="BW224" i="1"/>
  <c r="BW232" i="1"/>
  <c r="BW228" i="1"/>
  <c r="BW212" i="1"/>
  <c r="BW213" i="1"/>
  <c r="BW221" i="1"/>
  <c r="BW229" i="1"/>
  <c r="BW199" i="1"/>
  <c r="BW194" i="1"/>
  <c r="BW184" i="1"/>
  <c r="BW209" i="1"/>
  <c r="BW198" i="1"/>
  <c r="BW193" i="1"/>
  <c r="BW183" i="1"/>
  <c r="BW208" i="1"/>
  <c r="BW64" i="1"/>
  <c r="BW109" i="1" s="1"/>
  <c r="BW176" i="1"/>
  <c r="BW172" i="1"/>
  <c r="BW58" i="1"/>
  <c r="BW100" i="1"/>
  <c r="BL212" i="1"/>
  <c r="BL170" i="1"/>
  <c r="BL100" i="1"/>
  <c r="BG62" i="1"/>
  <c r="BG107" i="1" s="1"/>
  <c r="BF100" i="1"/>
  <c r="AY62" i="1"/>
  <c r="BC97" i="1"/>
  <c r="BC147" i="1"/>
  <c r="BC59" i="1"/>
  <c r="BC81" i="1" s="1"/>
  <c r="BC135" i="1"/>
  <c r="BB100" i="1"/>
  <c r="BA111" i="1"/>
  <c r="AW100" i="1"/>
  <c r="AV100" i="1"/>
  <c r="AR156" i="1"/>
  <c r="AR148" i="1"/>
  <c r="AQ192" i="1"/>
  <c r="AQ197" i="1"/>
  <c r="AQ146" i="1"/>
  <c r="AQ150" i="1"/>
  <c r="AM180" i="1"/>
  <c r="AL194" i="1"/>
  <c r="AL189" i="1"/>
  <c r="AL184" i="1"/>
  <c r="AL68" i="1"/>
  <c r="AJ156" i="1"/>
  <c r="AJ148" i="1"/>
  <c r="AH228" i="1"/>
  <c r="AH187" i="1"/>
  <c r="AH182" i="1"/>
  <c r="AH207" i="1"/>
  <c r="AH180" i="1"/>
  <c r="AH178" i="1"/>
  <c r="AH60" i="1"/>
  <c r="AH82" i="1" s="1"/>
  <c r="AH150" i="1"/>
  <c r="AH146" i="1"/>
  <c r="EA81" i="1"/>
  <c r="EA104" i="1"/>
  <c r="EI143" i="1"/>
  <c r="EG135" i="1"/>
  <c r="EK163" i="1"/>
  <c r="DP159" i="1"/>
  <c r="EE192" i="1"/>
  <c r="EF198" i="1"/>
  <c r="N88" i="1"/>
  <c r="N111" i="1"/>
  <c r="P163" i="1"/>
  <c r="P167" i="1"/>
  <c r="P170" i="1"/>
  <c r="S180" i="1"/>
  <c r="W150" i="1"/>
  <c r="R192" i="1"/>
  <c r="O176" i="1"/>
  <c r="W178" i="1"/>
  <c r="N174" i="1"/>
  <c r="N135" i="1"/>
  <c r="N151" i="1"/>
  <c r="N59" i="1"/>
  <c r="R155" i="1"/>
  <c r="R147" i="1"/>
  <c r="R139" i="1"/>
  <c r="N207" i="1"/>
  <c r="W139" i="1"/>
  <c r="W59" i="1"/>
  <c r="N182" i="1"/>
  <c r="P58" i="1"/>
  <c r="T146" i="1"/>
  <c r="P188" i="1"/>
  <c r="R167" i="1"/>
  <c r="T175" i="1"/>
  <c r="P159" i="1"/>
  <c r="W163" i="1"/>
  <c r="W207" i="1"/>
  <c r="W202" i="1"/>
  <c r="P229" i="1"/>
  <c r="W197" i="1"/>
  <c r="S156" i="1"/>
  <c r="R213" i="1"/>
  <c r="P155" i="1"/>
  <c r="N171" i="1"/>
  <c r="N203" i="1"/>
  <c r="P203" i="1"/>
  <c r="P67" i="1"/>
  <c r="P112" i="1" s="1"/>
  <c r="T179" i="1"/>
  <c r="W143" i="1"/>
  <c r="Q189" i="1"/>
  <c r="O189" i="1"/>
  <c r="Q184" i="1"/>
  <c r="O184" i="1"/>
  <c r="Q209" i="1"/>
  <c r="U68" i="1"/>
  <c r="U90" i="1" s="1"/>
  <c r="AC199" i="1"/>
  <c r="AC212" i="1"/>
  <c r="AC194" i="1"/>
  <c r="AC189" i="1"/>
  <c r="AC172" i="1"/>
  <c r="AC176" i="1"/>
  <c r="AC174" i="1"/>
  <c r="AC150" i="1"/>
  <c r="AB207" i="1"/>
  <c r="AB187" i="1"/>
  <c r="AB213" i="1"/>
  <c r="AB66" i="1"/>
  <c r="AB111" i="1" s="1"/>
  <c r="AB204" i="1"/>
  <c r="AB68" i="1"/>
  <c r="AB90" i="1" s="1"/>
  <c r="AB199" i="1"/>
  <c r="AB178" i="1"/>
  <c r="AB154" i="1"/>
  <c r="AA212" i="1"/>
  <c r="AA189" i="1"/>
  <c r="AA209" i="1"/>
  <c r="AA182" i="1"/>
  <c r="AA187" i="1"/>
  <c r="AA202" i="1"/>
  <c r="AA88" i="1"/>
  <c r="AA192" i="1"/>
  <c r="AA176" i="1"/>
  <c r="AA180" i="1"/>
  <c r="AA84" i="1"/>
  <c r="AA156" i="1"/>
  <c r="AA146" i="1"/>
  <c r="AA150" i="1"/>
  <c r="Z213" i="1"/>
  <c r="Z167" i="1"/>
  <c r="Z63" i="1"/>
  <c r="Z159" i="1"/>
  <c r="Z171" i="1"/>
  <c r="Z152" i="1"/>
  <c r="Y221" i="1"/>
  <c r="Y220" i="1"/>
  <c r="Y209" i="1"/>
  <c r="Y228" i="1"/>
  <c r="Y189" i="1"/>
  <c r="Y199" i="1"/>
  <c r="Y198" i="1"/>
  <c r="Y188" i="1"/>
  <c r="Y88" i="1"/>
  <c r="Y111" i="1"/>
  <c r="Y187" i="1"/>
  <c r="Y182" i="1"/>
  <c r="Y207" i="1"/>
  <c r="Y86" i="1"/>
  <c r="Y109" i="1"/>
  <c r="Y180" i="1"/>
  <c r="Y172" i="1"/>
  <c r="Y178" i="1"/>
  <c r="Y174" i="1"/>
  <c r="Y139" i="1"/>
  <c r="Y155" i="1"/>
  <c r="Y58" i="1"/>
  <c r="Y103" i="1" s="1"/>
  <c r="W221" i="1"/>
  <c r="W213" i="1"/>
  <c r="W228" i="1"/>
  <c r="W192" i="1"/>
  <c r="W187" i="1"/>
  <c r="W203" i="1"/>
  <c r="W111" i="1"/>
  <c r="W62" i="1"/>
  <c r="W84" i="1" s="1"/>
  <c r="W174" i="1"/>
  <c r="U184" i="1"/>
  <c r="U213" i="1"/>
  <c r="U228" i="1"/>
  <c r="U92" i="1"/>
  <c r="U209" i="1"/>
  <c r="U199" i="1"/>
  <c r="U189" i="1"/>
  <c r="U194" i="1"/>
  <c r="FU42" i="1"/>
  <c r="U176" i="1"/>
  <c r="U180" i="1"/>
  <c r="U135" i="1"/>
  <c r="U151" i="1"/>
  <c r="U139" i="1"/>
  <c r="U150" i="1"/>
  <c r="U146" i="1"/>
  <c r="U154" i="1"/>
  <c r="T192" i="1"/>
  <c r="R67" i="1"/>
  <c r="R112" i="1" s="1"/>
  <c r="R174" i="1"/>
  <c r="R188" i="1"/>
  <c r="R193" i="1"/>
  <c r="S155" i="1"/>
  <c r="R198" i="1"/>
  <c r="S148" i="1"/>
  <c r="S60" i="1"/>
  <c r="R170" i="1"/>
  <c r="R81" i="1"/>
  <c r="R221" i="1"/>
  <c r="R182" i="1"/>
  <c r="S167" i="1"/>
  <c r="FU52" i="1"/>
  <c r="T221" i="1"/>
  <c r="T229" i="1"/>
  <c r="T203" i="1"/>
  <c r="T188" i="1"/>
  <c r="T115" i="1"/>
  <c r="T67" i="1"/>
  <c r="T198" i="1"/>
  <c r="T193" i="1"/>
  <c r="T208" i="1"/>
  <c r="T202" i="1"/>
  <c r="T63" i="1"/>
  <c r="T171" i="1"/>
  <c r="T178" i="1"/>
  <c r="T60" i="1"/>
  <c r="T105" i="1" s="1"/>
  <c r="T150" i="1"/>
  <c r="T154" i="1"/>
  <c r="S199" i="1"/>
  <c r="S208" i="1"/>
  <c r="S202" i="1"/>
  <c r="S207" i="1"/>
  <c r="S182" i="1"/>
  <c r="S197" i="1"/>
  <c r="S192" i="1"/>
  <c r="FT42" i="1"/>
  <c r="S64" i="1"/>
  <c r="S109" i="1" s="1"/>
  <c r="S179" i="1"/>
  <c r="S174" i="1"/>
  <c r="S178" i="1"/>
  <c r="S147" i="1"/>
  <c r="S139" i="1"/>
  <c r="S151" i="1"/>
  <c r="S135" i="1"/>
  <c r="S143" i="1"/>
  <c r="R228" i="1"/>
  <c r="FT52" i="1"/>
  <c r="R68" i="1"/>
  <c r="R90" i="1" s="1"/>
  <c r="R202" i="1"/>
  <c r="R66" i="1"/>
  <c r="R197" i="1"/>
  <c r="R178" i="1"/>
  <c r="R154" i="1"/>
  <c r="O100" i="1"/>
  <c r="J197" i="1"/>
  <c r="H148" i="1"/>
  <c r="H60" i="1"/>
  <c r="H82" i="1" s="1"/>
  <c r="H100" i="1"/>
  <c r="F100" i="1"/>
  <c r="E221" i="1"/>
  <c r="E229" i="1"/>
  <c r="C100" i="1"/>
  <c r="J80" i="1"/>
  <c r="J103" i="1"/>
  <c r="K86" i="1"/>
  <c r="K109" i="1"/>
  <c r="K111" i="1"/>
  <c r="K88" i="1"/>
  <c r="E82" i="1"/>
  <c r="E105" i="1"/>
  <c r="K90" i="1"/>
  <c r="K113" i="1"/>
  <c r="H203" i="1"/>
  <c r="G192" i="1"/>
  <c r="K172" i="1"/>
  <c r="J174" i="1"/>
  <c r="J151" i="1"/>
  <c r="J135" i="1"/>
  <c r="E143" i="1"/>
  <c r="F147" i="1"/>
  <c r="H208" i="1"/>
  <c r="H183" i="1"/>
  <c r="C187" i="1"/>
  <c r="B151" i="1"/>
  <c r="I59" i="1"/>
  <c r="H198" i="1"/>
  <c r="D154" i="1"/>
  <c r="I58" i="1"/>
  <c r="E171" i="1"/>
  <c r="G213" i="1"/>
  <c r="K180" i="1"/>
  <c r="J172" i="1"/>
  <c r="B159" i="1"/>
  <c r="H146" i="1"/>
  <c r="I159" i="1"/>
  <c r="J68" i="1"/>
  <c r="J194" i="1"/>
  <c r="J213" i="1"/>
  <c r="G212" i="1"/>
  <c r="F167" i="1"/>
  <c r="J167" i="1"/>
  <c r="J229" i="1"/>
  <c r="C66" i="1"/>
  <c r="G197" i="1"/>
  <c r="E155" i="1"/>
  <c r="E139" i="1"/>
  <c r="B179" i="1"/>
  <c r="F171" i="1"/>
  <c r="J175" i="1"/>
  <c r="I171" i="1"/>
  <c r="F212" i="1"/>
  <c r="C67" i="1"/>
  <c r="G203" i="1"/>
  <c r="K67" i="1"/>
  <c r="B202" i="1"/>
  <c r="F202" i="1"/>
  <c r="J202" i="1"/>
  <c r="E174" i="1"/>
  <c r="B155" i="1"/>
  <c r="J147" i="1"/>
  <c r="E154" i="1"/>
  <c r="I146" i="1"/>
  <c r="F199" i="1"/>
  <c r="FT46" i="1"/>
  <c r="FU46" i="1"/>
  <c r="J59" i="1"/>
  <c r="I148" i="1"/>
  <c r="E148" i="1"/>
  <c r="I60" i="1"/>
  <c r="E170" i="1"/>
  <c r="C172" i="1"/>
  <c r="K213" i="1"/>
  <c r="G182" i="1"/>
  <c r="F64" i="1"/>
  <c r="E163" i="1"/>
  <c r="G174" i="1"/>
  <c r="I170" i="1"/>
  <c r="F84" i="1"/>
  <c r="H104" i="1"/>
  <c r="D84" i="1"/>
  <c r="J64" i="1"/>
  <c r="C174" i="1"/>
  <c r="E135" i="1"/>
  <c r="G59" i="1"/>
  <c r="F155" i="1"/>
  <c r="D208" i="1"/>
  <c r="D183" i="1"/>
  <c r="I151" i="1"/>
  <c r="D198" i="1"/>
  <c r="B143" i="1"/>
  <c r="H229" i="1"/>
  <c r="G188" i="1"/>
  <c r="C193" i="1"/>
  <c r="K193" i="1"/>
  <c r="G172" i="1"/>
  <c r="B163" i="1"/>
  <c r="F146" i="1"/>
  <c r="D176" i="1"/>
  <c r="I163" i="1"/>
  <c r="K63" i="1"/>
  <c r="K221" i="1"/>
  <c r="C204" i="1"/>
  <c r="C189" i="1"/>
  <c r="C213" i="1"/>
  <c r="D213" i="1"/>
  <c r="D187" i="1"/>
  <c r="F197" i="1"/>
  <c r="J207" i="1"/>
  <c r="E204" i="1"/>
  <c r="D156" i="1"/>
  <c r="F229" i="1"/>
  <c r="D228" i="1"/>
  <c r="C202" i="1"/>
  <c r="K212" i="1"/>
  <c r="C155" i="1"/>
  <c r="C139" i="1"/>
  <c r="B175" i="1"/>
  <c r="E63" i="1"/>
  <c r="C208" i="1"/>
  <c r="E67" i="1"/>
  <c r="I203" i="1"/>
  <c r="K208" i="1"/>
  <c r="B182" i="1"/>
  <c r="F182" i="1"/>
  <c r="H182" i="1"/>
  <c r="G171" i="1"/>
  <c r="K163" i="1"/>
  <c r="J178" i="1"/>
  <c r="J170" i="1"/>
  <c r="B147" i="1"/>
  <c r="C135" i="1"/>
  <c r="J139" i="1"/>
  <c r="G143" i="1"/>
  <c r="E146" i="1"/>
  <c r="G198" i="1"/>
  <c r="FT41" i="1"/>
  <c r="FU41" i="1"/>
  <c r="F143" i="1"/>
  <c r="G167" i="1"/>
  <c r="I194" i="1"/>
  <c r="E194" i="1"/>
  <c r="J189" i="1"/>
  <c r="F189" i="1"/>
  <c r="J209" i="1"/>
  <c r="F209" i="1"/>
  <c r="F68" i="1"/>
  <c r="B68" i="1"/>
  <c r="G64" i="1"/>
  <c r="F59" i="1"/>
  <c r="F81" i="1" s="1"/>
  <c r="H188" i="1"/>
  <c r="H193" i="1"/>
  <c r="B135" i="1"/>
  <c r="C180" i="1"/>
  <c r="G228" i="1"/>
  <c r="E150" i="1"/>
  <c r="C197" i="1"/>
  <c r="G66" i="1"/>
  <c r="J63" i="1"/>
  <c r="F178" i="1"/>
  <c r="F170" i="1"/>
  <c r="J199" i="1"/>
  <c r="B199" i="1"/>
  <c r="F194" i="1"/>
  <c r="B194" i="1"/>
  <c r="B189" i="1"/>
  <c r="F184" i="1"/>
  <c r="B184" i="1"/>
  <c r="B209" i="1"/>
  <c r="S108" i="1"/>
  <c r="S85" i="1"/>
  <c r="T111" i="1"/>
  <c r="T88" i="1"/>
  <c r="T84" i="1"/>
  <c r="T107" i="1"/>
  <c r="U93" i="1"/>
  <c r="U116" i="1"/>
  <c r="N85" i="1"/>
  <c r="N108" i="1"/>
  <c r="P59" i="1"/>
  <c r="Q208" i="1"/>
  <c r="Q193" i="1"/>
  <c r="P207" i="1"/>
  <c r="W175" i="1"/>
  <c r="N159" i="1"/>
  <c r="T197" i="1"/>
  <c r="P139" i="1"/>
  <c r="R179" i="1"/>
  <c r="S228" i="1"/>
  <c r="N150" i="1"/>
  <c r="P180" i="1"/>
  <c r="Q155" i="1"/>
  <c r="Q143" i="1"/>
  <c r="M198" i="1"/>
  <c r="T176" i="1"/>
  <c r="U203" i="1"/>
  <c r="M139" i="1"/>
  <c r="P143" i="1"/>
  <c r="M208" i="1"/>
  <c r="U183" i="1"/>
  <c r="Q188" i="1"/>
  <c r="P192" i="1"/>
  <c r="U198" i="1"/>
  <c r="T147" i="1"/>
  <c r="T139" i="1"/>
  <c r="M107" i="1"/>
  <c r="N188" i="1"/>
  <c r="W188" i="1"/>
  <c r="N193" i="1"/>
  <c r="W193" i="1"/>
  <c r="P176" i="1"/>
  <c r="Q139" i="1"/>
  <c r="S150" i="1"/>
  <c r="P152" i="1"/>
  <c r="Q180" i="1"/>
  <c r="R171" i="1"/>
  <c r="N163" i="1"/>
  <c r="T170" i="1"/>
  <c r="M180" i="1"/>
  <c r="M172" i="1"/>
  <c r="Q213" i="1"/>
  <c r="T212" i="1"/>
  <c r="T182" i="1"/>
  <c r="R150" i="1"/>
  <c r="S175" i="1"/>
  <c r="O171" i="1"/>
  <c r="R204" i="1"/>
  <c r="P202" i="1"/>
  <c r="P212" i="1"/>
  <c r="Q207" i="1"/>
  <c r="U147" i="1"/>
  <c r="R175" i="1"/>
  <c r="W63" i="1"/>
  <c r="O212" i="1"/>
  <c r="R208" i="1"/>
  <c r="M202" i="1"/>
  <c r="Q202" i="1"/>
  <c r="U202" i="1"/>
  <c r="T151" i="1"/>
  <c r="R146" i="1"/>
  <c r="O199" i="1"/>
  <c r="N198" i="1"/>
  <c r="W198" i="1"/>
  <c r="P148" i="1"/>
  <c r="U60" i="1"/>
  <c r="Q60" i="1"/>
  <c r="M60" i="1"/>
  <c r="W159" i="1"/>
  <c r="W194" i="1"/>
  <c r="R194" i="1"/>
  <c r="N194" i="1"/>
  <c r="S209" i="1"/>
  <c r="N209" i="1"/>
  <c r="S68" i="1"/>
  <c r="O68" i="1"/>
  <c r="Q203" i="1"/>
  <c r="M67" i="1"/>
  <c r="T64" i="1"/>
  <c r="U188" i="1"/>
  <c r="P178" i="1"/>
  <c r="T180" i="1"/>
  <c r="W167" i="1"/>
  <c r="T174" i="1"/>
  <c r="T207" i="1"/>
  <c r="U156" i="1"/>
  <c r="M156" i="1"/>
  <c r="P66" i="1"/>
  <c r="N154" i="1"/>
  <c r="W146" i="1"/>
  <c r="N179" i="1"/>
  <c r="Q135" i="1"/>
  <c r="P174" i="1"/>
  <c r="M203" i="1"/>
  <c r="O146" i="1"/>
  <c r="Q62" i="1"/>
  <c r="P135" i="1"/>
  <c r="Q183" i="1"/>
  <c r="M188" i="1"/>
  <c r="M213" i="1"/>
  <c r="P187" i="1"/>
  <c r="P172" i="1"/>
  <c r="S146" i="1"/>
  <c r="T100" i="1"/>
  <c r="R163" i="1"/>
  <c r="N167" i="1"/>
  <c r="R189" i="1"/>
  <c r="Q221" i="1"/>
  <c r="P221" i="1"/>
  <c r="T187" i="1"/>
  <c r="S154" i="1"/>
  <c r="S159" i="1"/>
  <c r="O163" i="1"/>
  <c r="R199" i="1"/>
  <c r="Q156" i="1"/>
  <c r="U207" i="1"/>
  <c r="P228" i="1"/>
  <c r="Q187" i="1"/>
  <c r="U155" i="1"/>
  <c r="U143" i="1"/>
  <c r="O63" i="1"/>
  <c r="W171" i="1"/>
  <c r="S212" i="1"/>
  <c r="N67" i="1"/>
  <c r="R203" i="1"/>
  <c r="W67" i="1"/>
  <c r="M182" i="1"/>
  <c r="Q182" i="1"/>
  <c r="U182" i="1"/>
  <c r="T135" i="1"/>
  <c r="T143" i="1"/>
  <c r="W154" i="1"/>
  <c r="N146" i="1"/>
  <c r="Q151" i="1"/>
  <c r="U148" i="1"/>
  <c r="Q148" i="1"/>
  <c r="M148" i="1"/>
  <c r="S194" i="1"/>
  <c r="O194" i="1"/>
  <c r="S189" i="1"/>
  <c r="N189" i="1"/>
  <c r="R184" i="1"/>
  <c r="O209" i="1"/>
  <c r="AH103" i="1"/>
  <c r="AH80" i="1"/>
  <c r="AG107" i="1"/>
  <c r="AG84" i="1"/>
  <c r="AD116" i="1"/>
  <c r="AD93" i="1"/>
  <c r="AD115" i="1"/>
  <c r="AD92" i="1"/>
  <c r="Z92" i="1"/>
  <c r="Z115" i="1"/>
  <c r="AC180" i="1"/>
  <c r="AE163" i="1"/>
  <c r="AG167" i="1"/>
  <c r="AH64" i="1"/>
  <c r="AB182" i="1"/>
  <c r="AA208" i="1"/>
  <c r="AE198" i="1"/>
  <c r="AE188" i="1"/>
  <c r="AB192" i="1"/>
  <c r="AG64" i="1"/>
  <c r="Z151" i="1"/>
  <c r="Z143" i="1"/>
  <c r="AE62" i="1"/>
  <c r="AD58" i="1"/>
  <c r="Y208" i="1"/>
  <c r="Y183" i="1"/>
  <c r="AC188" i="1"/>
  <c r="AH202" i="1"/>
  <c r="AD105" i="1"/>
  <c r="AB155" i="1"/>
  <c r="AD147" i="1"/>
  <c r="AD100" i="1"/>
  <c r="AH172" i="1"/>
  <c r="AG180" i="1"/>
  <c r="AC68" i="1"/>
  <c r="AE194" i="1"/>
  <c r="Z187" i="1"/>
  <c r="AD221" i="1"/>
  <c r="AB228" i="1"/>
  <c r="Z207" i="1"/>
  <c r="AF202" i="1"/>
  <c r="AF154" i="1"/>
  <c r="Z150" i="1"/>
  <c r="AA167" i="1"/>
  <c r="AA175" i="1"/>
  <c r="AG156" i="1"/>
  <c r="Y156" i="1"/>
  <c r="AB229" i="1"/>
  <c r="Z212" i="1"/>
  <c r="AF182" i="1"/>
  <c r="AH151" i="1"/>
  <c r="AC63" i="1"/>
  <c r="AH66" i="1"/>
  <c r="AC159" i="1"/>
  <c r="AF143" i="1"/>
  <c r="AH154" i="1"/>
  <c r="AD207" i="1"/>
  <c r="AE199" i="1"/>
  <c r="AF113" i="1"/>
  <c r="Z100" i="1"/>
  <c r="AE148" i="1"/>
  <c r="AA148" i="1"/>
  <c r="AG60" i="1"/>
  <c r="AC60" i="1"/>
  <c r="Y60" i="1"/>
  <c r="Y194" i="1"/>
  <c r="AG184" i="1"/>
  <c r="AA184" i="1"/>
  <c r="Y68" i="1"/>
  <c r="Z229" i="1"/>
  <c r="AD155" i="1"/>
  <c r="AB146" i="1"/>
  <c r="Y170" i="1"/>
  <c r="AD202" i="1"/>
  <c r="AG208" i="1"/>
  <c r="AG183" i="1"/>
  <c r="AC193" i="1"/>
  <c r="AC198" i="1"/>
  <c r="AD151" i="1"/>
  <c r="AC184" i="1"/>
  <c r="AA172" i="1"/>
  <c r="AD228" i="1"/>
  <c r="AF187" i="1"/>
  <c r="Y167" i="1"/>
  <c r="AA159" i="1"/>
  <c r="AC156" i="1"/>
  <c r="AB221" i="1"/>
  <c r="AF66" i="1"/>
  <c r="AF105" i="1"/>
  <c r="AF155" i="1"/>
  <c r="AH147" i="1"/>
  <c r="AH135" i="1"/>
  <c r="AH139" i="1"/>
  <c r="Y63" i="1"/>
  <c r="AE179" i="1"/>
  <c r="AH197" i="1"/>
  <c r="AC175" i="1"/>
  <c r="AB151" i="1"/>
  <c r="AB135" i="1"/>
  <c r="Z146" i="1"/>
  <c r="AD187" i="1"/>
  <c r="AA199" i="1"/>
  <c r="AB150" i="1"/>
  <c r="AD135" i="1"/>
  <c r="AB147" i="1"/>
  <c r="AG148" i="1"/>
  <c r="AC148" i="1"/>
  <c r="Y148" i="1"/>
  <c r="AE60" i="1"/>
  <c r="AA60" i="1"/>
  <c r="AC170" i="1"/>
  <c r="AC178" i="1"/>
  <c r="AA193" i="1"/>
  <c r="Y203" i="1"/>
  <c r="AE208" i="1"/>
  <c r="AG194" i="1"/>
  <c r="AA194" i="1"/>
  <c r="Y184" i="1"/>
  <c r="AG68" i="1"/>
  <c r="AA68" i="1"/>
  <c r="AF228" i="1"/>
  <c r="AS111" i="1"/>
  <c r="AS88" i="1"/>
  <c r="AO111" i="1"/>
  <c r="AO88" i="1"/>
  <c r="AQ92" i="1"/>
  <c r="AQ115" i="1"/>
  <c r="AO93" i="1"/>
  <c r="AO116" i="1"/>
  <c r="AJ103" i="1"/>
  <c r="AJ80" i="1"/>
  <c r="AK92" i="1"/>
  <c r="AK115" i="1"/>
  <c r="AQ183" i="1"/>
  <c r="AK178" i="1"/>
  <c r="AM202" i="1"/>
  <c r="AP64" i="1"/>
  <c r="AP86" i="1" s="1"/>
  <c r="AK182" i="1"/>
  <c r="AR59" i="1"/>
  <c r="AL58" i="1"/>
  <c r="AO174" i="1"/>
  <c r="AS207" i="1"/>
  <c r="AO197" i="1"/>
  <c r="AS183" i="1"/>
  <c r="AM188" i="1"/>
  <c r="AK193" i="1"/>
  <c r="AJ180" i="1"/>
  <c r="AN180" i="1"/>
  <c r="AP63" i="1"/>
  <c r="AP139" i="1"/>
  <c r="AJ143" i="1"/>
  <c r="AS146" i="1"/>
  <c r="AL171" i="1"/>
  <c r="AN171" i="1"/>
  <c r="AK212" i="1"/>
  <c r="AO202" i="1"/>
  <c r="AS197" i="1"/>
  <c r="AO221" i="1"/>
  <c r="AR171" i="1"/>
  <c r="AJ167" i="1"/>
  <c r="AJ175" i="1"/>
  <c r="AL156" i="1"/>
  <c r="AS229" i="1"/>
  <c r="AQ228" i="1"/>
  <c r="AO182" i="1"/>
  <c r="AO105" i="1"/>
  <c r="AL151" i="1"/>
  <c r="AN179" i="1"/>
  <c r="AK67" i="1"/>
  <c r="AO203" i="1"/>
  <c r="AQ208" i="1"/>
  <c r="AS67" i="1"/>
  <c r="AQ207" i="1"/>
  <c r="AP175" i="1"/>
  <c r="AQ174" i="1"/>
  <c r="AN147" i="1"/>
  <c r="AM66" i="1"/>
  <c r="AL199" i="1"/>
  <c r="AM198" i="1"/>
  <c r="AP100" i="1"/>
  <c r="AP60" i="1"/>
  <c r="AL60" i="1"/>
  <c r="AP163" i="1"/>
  <c r="AR189" i="1"/>
  <c r="AN189" i="1"/>
  <c r="AP68" i="1"/>
  <c r="AJ68" i="1"/>
  <c r="AR147" i="1"/>
  <c r="AO58" i="1"/>
  <c r="AM170" i="1"/>
  <c r="AO178" i="1"/>
  <c r="AL100" i="1"/>
  <c r="AO193" i="1"/>
  <c r="AR176" i="1"/>
  <c r="AJ172" i="1"/>
  <c r="AR172" i="1"/>
  <c r="AP171" i="1"/>
  <c r="AJ151" i="1"/>
  <c r="AJ135" i="1"/>
  <c r="AQ154" i="1"/>
  <c r="AS150" i="1"/>
  <c r="AJ100" i="1"/>
  <c r="AQ213" i="1"/>
  <c r="AN163" i="1"/>
  <c r="AQ62" i="1"/>
  <c r="AL172" i="1"/>
  <c r="AQ202" i="1"/>
  <c r="AS154" i="1"/>
  <c r="AR163" i="1"/>
  <c r="AJ159" i="1"/>
  <c r="AP156" i="1"/>
  <c r="AK213" i="1"/>
  <c r="AK221" i="1"/>
  <c r="AK229" i="1"/>
  <c r="AO212" i="1"/>
  <c r="AK202" i="1"/>
  <c r="AL155" i="1"/>
  <c r="AL143" i="1"/>
  <c r="AL63" i="1"/>
  <c r="AK203" i="1"/>
  <c r="AM208" i="1"/>
  <c r="AO67" i="1"/>
  <c r="AS203" i="1"/>
  <c r="AQ187" i="1"/>
  <c r="AN155" i="1"/>
  <c r="AN139" i="1"/>
  <c r="AP199" i="1"/>
  <c r="AQ198" i="1"/>
  <c r="AR60" i="1"/>
  <c r="AN60" i="1"/>
  <c r="AJ60" i="1"/>
  <c r="AP189" i="1"/>
  <c r="AJ189" i="1"/>
  <c r="AL209" i="1"/>
  <c r="AR68" i="1"/>
  <c r="AN68" i="1"/>
  <c r="AZ88" i="1"/>
  <c r="AZ111" i="1"/>
  <c r="AV88" i="1"/>
  <c r="AV111" i="1"/>
  <c r="AV82" i="1"/>
  <c r="AV105" i="1"/>
  <c r="BD82" i="1"/>
  <c r="BD105" i="1"/>
  <c r="BA81" i="1"/>
  <c r="BA104" i="1"/>
  <c r="BB109" i="1"/>
  <c r="BB86" i="1"/>
  <c r="BC88" i="1"/>
  <c r="BC111" i="1"/>
  <c r="AU88" i="1"/>
  <c r="AU111" i="1"/>
  <c r="AX154" i="1"/>
  <c r="BC187" i="1"/>
  <c r="BC179" i="1"/>
  <c r="AU159" i="1"/>
  <c r="AW147" i="1"/>
  <c r="AY182" i="1"/>
  <c r="BC199" i="1"/>
  <c r="BC118" i="1"/>
  <c r="AU189" i="1"/>
  <c r="BD94" i="1"/>
  <c r="AZ118" i="1"/>
  <c r="AU178" i="1"/>
  <c r="BC174" i="1"/>
  <c r="AV202" i="1"/>
  <c r="AU213" i="1"/>
  <c r="AU64" i="1"/>
  <c r="BB172" i="1"/>
  <c r="AY178" i="1"/>
  <c r="BD62" i="1"/>
  <c r="BA143" i="1"/>
  <c r="AY58" i="1"/>
  <c r="BD81" i="1"/>
  <c r="AZ100" i="1"/>
  <c r="BB147" i="1"/>
  <c r="BB155" i="1"/>
  <c r="AZ171" i="1"/>
  <c r="AZ159" i="1"/>
  <c r="BD178" i="1"/>
  <c r="AW143" i="1"/>
  <c r="AU167" i="1"/>
  <c r="AY171" i="1"/>
  <c r="AV171" i="1"/>
  <c r="BC154" i="1"/>
  <c r="BD156" i="1"/>
  <c r="AV156" i="1"/>
  <c r="BB176" i="1"/>
  <c r="BD63" i="1"/>
  <c r="AU68" i="1"/>
  <c r="BB189" i="1"/>
  <c r="AU176" i="1"/>
  <c r="AU172" i="1"/>
  <c r="BC228" i="1"/>
  <c r="AY213" i="1"/>
  <c r="AY154" i="1"/>
  <c r="AX199" i="1"/>
  <c r="BA156" i="1"/>
  <c r="BD120" i="1"/>
  <c r="BB213" i="1"/>
  <c r="BB229" i="1"/>
  <c r="AU179" i="1"/>
  <c r="BD118" i="1"/>
  <c r="AV208" i="1"/>
  <c r="BD208" i="1"/>
  <c r="AU192" i="1"/>
  <c r="AZ187" i="1"/>
  <c r="BC192" i="1"/>
  <c r="AY175" i="1"/>
  <c r="AW139" i="1"/>
  <c r="AX143" i="1"/>
  <c r="AV187" i="1"/>
  <c r="AY192" i="1"/>
  <c r="BD187" i="1"/>
  <c r="BC127" i="1"/>
  <c r="AZ198" i="1"/>
  <c r="AZ214" i="1"/>
  <c r="BC146" i="1"/>
  <c r="BD148" i="1"/>
  <c r="AZ148" i="1"/>
  <c r="AV148" i="1"/>
  <c r="AZ60" i="1"/>
  <c r="BA193" i="1"/>
  <c r="BA183" i="1"/>
  <c r="AW203" i="1"/>
  <c r="BC194" i="1"/>
  <c r="AY194" i="1"/>
  <c r="AY68" i="1"/>
  <c r="AU229" i="1"/>
  <c r="AU170" i="1"/>
  <c r="AY100" i="1"/>
  <c r="AY174" i="1"/>
  <c r="BA155" i="1"/>
  <c r="BA135" i="1"/>
  <c r="AU197" i="1"/>
  <c r="AW135" i="1"/>
  <c r="AY179" i="1"/>
  <c r="BC163" i="1"/>
  <c r="AX180" i="1"/>
  <c r="BB154" i="1"/>
  <c r="BB221" i="1"/>
  <c r="AU63" i="1"/>
  <c r="AV67" i="1"/>
  <c r="AZ203" i="1"/>
  <c r="BD67" i="1"/>
  <c r="AU182" i="1"/>
  <c r="BC182" i="1"/>
  <c r="BC175" i="1"/>
  <c r="AW155" i="1"/>
  <c r="AU199" i="1"/>
  <c r="BC231" i="1"/>
  <c r="BC178" i="1"/>
  <c r="AV183" i="1"/>
  <c r="AY189" i="1"/>
  <c r="BC68" i="1"/>
  <c r="BD126" i="1"/>
  <c r="BD171" i="1"/>
  <c r="AU174" i="1"/>
  <c r="AV192" i="1"/>
  <c r="BD183" i="1"/>
  <c r="AZ193" i="1"/>
  <c r="BD174" i="1"/>
  <c r="BA139" i="1"/>
  <c r="AV62" i="1"/>
  <c r="AW151" i="1"/>
  <c r="AV178" i="1"/>
  <c r="AX221" i="1"/>
  <c r="BB228" i="1"/>
  <c r="AU163" i="1"/>
  <c r="AY167" i="1"/>
  <c r="AV167" i="1"/>
  <c r="BB146" i="1"/>
  <c r="BC213" i="1"/>
  <c r="BC180" i="1"/>
  <c r="AX176" i="1"/>
  <c r="AY172" i="1"/>
  <c r="BC167" i="1"/>
  <c r="BD175" i="1"/>
  <c r="AU184" i="1"/>
  <c r="AY197" i="1"/>
  <c r="BD192" i="1"/>
  <c r="AX229" i="1"/>
  <c r="BC207" i="1"/>
  <c r="AY221" i="1"/>
  <c r="BB212" i="1"/>
  <c r="BB204" i="1"/>
  <c r="AY212" i="1"/>
  <c r="AX155" i="1"/>
  <c r="AZ63" i="1"/>
  <c r="AV203" i="1"/>
  <c r="AZ67" i="1"/>
  <c r="BD203" i="1"/>
  <c r="AU175" i="1"/>
  <c r="AY66" i="1"/>
  <c r="BD66" i="1"/>
  <c r="AY199" i="1"/>
  <c r="AZ230" i="1"/>
  <c r="BB150" i="1"/>
  <c r="BA148" i="1"/>
  <c r="AW148" i="1"/>
  <c r="BA60" i="1"/>
  <c r="AW60" i="1"/>
  <c r="BD179" i="1"/>
  <c r="AX172" i="1"/>
  <c r="BD193" i="1"/>
  <c r="BA188" i="1"/>
  <c r="AW208" i="1"/>
  <c r="BB184" i="1"/>
  <c r="AX184" i="1"/>
  <c r="BC209" i="1"/>
  <c r="BN82" i="1"/>
  <c r="BN105" i="1"/>
  <c r="BO192" i="1"/>
  <c r="BN174" i="1"/>
  <c r="BK182" i="1"/>
  <c r="BF163" i="1"/>
  <c r="BL68" i="1"/>
  <c r="BL194" i="1"/>
  <c r="BG229" i="1"/>
  <c r="BH94" i="1"/>
  <c r="BG207" i="1"/>
  <c r="BK151" i="1"/>
  <c r="BG135" i="1"/>
  <c r="BH199" i="1"/>
  <c r="BH118" i="1"/>
  <c r="BJ60" i="1"/>
  <c r="BL209" i="1"/>
  <c r="BH68" i="1"/>
  <c r="BF180" i="1"/>
  <c r="BK176" i="1"/>
  <c r="BL229" i="1"/>
  <c r="BF198" i="1"/>
  <c r="BM183" i="1"/>
  <c r="BF188" i="1"/>
  <c r="BM193" i="1"/>
  <c r="BK139" i="1"/>
  <c r="BN103" i="1"/>
  <c r="BH84" i="1"/>
  <c r="BG170" i="1"/>
  <c r="BJ62" i="1"/>
  <c r="BF62" i="1"/>
  <c r="BN62" i="1"/>
  <c r="BH135" i="1"/>
  <c r="BL213" i="1"/>
  <c r="BH187" i="1"/>
  <c r="BJ174" i="1"/>
  <c r="BH229" i="1"/>
  <c r="BF172" i="1"/>
  <c r="BN176" i="1"/>
  <c r="BN167" i="1"/>
  <c r="BJ100" i="1"/>
  <c r="BI152" i="1"/>
  <c r="BO176" i="1"/>
  <c r="BK159" i="1"/>
  <c r="BG192" i="1"/>
  <c r="BO180" i="1"/>
  <c r="BO229" i="1"/>
  <c r="BK202" i="1"/>
  <c r="BJ171" i="1"/>
  <c r="BO159" i="1"/>
  <c r="BG63" i="1"/>
  <c r="BO204" i="1"/>
  <c r="BG204" i="1"/>
  <c r="BJ156" i="1"/>
  <c r="BK229" i="1"/>
  <c r="BH214" i="1"/>
  <c r="BH117" i="1"/>
  <c r="BO66" i="1"/>
  <c r="BG212" i="1"/>
  <c r="BG182" i="1"/>
  <c r="BL151" i="1"/>
  <c r="BO147" i="1"/>
  <c r="BG139" i="1"/>
  <c r="BN63" i="1"/>
  <c r="BI223" i="1"/>
  <c r="BI95" i="1"/>
  <c r="BJ212" i="1"/>
  <c r="BJ228" i="1"/>
  <c r="BI67" i="1"/>
  <c r="BM203" i="1"/>
  <c r="BL66" i="1"/>
  <c r="BK179" i="1"/>
  <c r="BG171" i="1"/>
  <c r="BG163" i="1"/>
  <c r="BG151" i="1"/>
  <c r="BO143" i="1"/>
  <c r="BH202" i="1"/>
  <c r="BH127" i="1"/>
  <c r="BI198" i="1"/>
  <c r="BI222" i="1"/>
  <c r="BI94" i="1"/>
  <c r="BJ172" i="1"/>
  <c r="BN193" i="1"/>
  <c r="BJ183" i="1"/>
  <c r="BG194" i="1"/>
  <c r="BL189" i="1"/>
  <c r="BH189" i="1"/>
  <c r="BO184" i="1"/>
  <c r="BO68" i="1"/>
  <c r="BN180" i="1"/>
  <c r="BM100" i="1"/>
  <c r="BJ180" i="1"/>
  <c r="BN64" i="1"/>
  <c r="BN163" i="1"/>
  <c r="BN156" i="1"/>
  <c r="BL184" i="1"/>
  <c r="BK187" i="1"/>
  <c r="BK66" i="1"/>
  <c r="BJ167" i="1"/>
  <c r="BJ175" i="1"/>
  <c r="BK213" i="1"/>
  <c r="BH230" i="1"/>
  <c r="BG155" i="1"/>
  <c r="BF175" i="1"/>
  <c r="BM208" i="1"/>
  <c r="BF170" i="1"/>
  <c r="BH231" i="1"/>
  <c r="BF60" i="1"/>
  <c r="BH184" i="1"/>
  <c r="BH209" i="1"/>
  <c r="BO172" i="1"/>
  <c r="BH150" i="1"/>
  <c r="BL207" i="1"/>
  <c r="BI183" i="1"/>
  <c r="BJ193" i="1"/>
  <c r="BH143" i="1"/>
  <c r="BH151" i="1"/>
  <c r="BH207" i="1"/>
  <c r="BK147" i="1"/>
  <c r="BI154" i="1"/>
  <c r="BL146" i="1"/>
  <c r="BN228" i="1"/>
  <c r="BO197" i="1"/>
  <c r="BF176" i="1"/>
  <c r="BI156" i="1"/>
  <c r="BG172" i="1"/>
  <c r="BF171" i="1"/>
  <c r="BK62" i="1"/>
  <c r="BG180" i="1"/>
  <c r="BG202" i="1"/>
  <c r="BK197" i="1"/>
  <c r="BH154" i="1"/>
  <c r="BJ159" i="1"/>
  <c r="BG159" i="1"/>
  <c r="BK221" i="1"/>
  <c r="BG228" i="1"/>
  <c r="BO155" i="1"/>
  <c r="BL147" i="1"/>
  <c r="BF63" i="1"/>
  <c r="BN179" i="1"/>
  <c r="BI231" i="1"/>
  <c r="BI208" i="1"/>
  <c r="BG179" i="1"/>
  <c r="BO135" i="1"/>
  <c r="BK143" i="1"/>
  <c r="BH182" i="1"/>
  <c r="BL199" i="1"/>
  <c r="BI230" i="1"/>
  <c r="BJ188" i="1"/>
  <c r="BJ198" i="1"/>
  <c r="BF203" i="1"/>
  <c r="BH194" i="1"/>
  <c r="BY107" i="1"/>
  <c r="BY84" i="1"/>
  <c r="BQ116" i="1"/>
  <c r="BQ93" i="1"/>
  <c r="BX90" i="1"/>
  <c r="BX113" i="1"/>
  <c r="BX119" i="1"/>
  <c r="BY118" i="1"/>
  <c r="BY94" i="1"/>
  <c r="BQ167" i="1"/>
  <c r="BT139" i="1"/>
  <c r="BW207" i="1"/>
  <c r="BU198" i="1"/>
  <c r="BU203" i="1"/>
  <c r="BQ188" i="1"/>
  <c r="BY167" i="1"/>
  <c r="BQ171" i="1"/>
  <c r="BQ146" i="1"/>
  <c r="BW156" i="1"/>
  <c r="BQ228" i="1"/>
  <c r="BW66" i="1"/>
  <c r="BQ159" i="1"/>
  <c r="BX151" i="1"/>
  <c r="BX174" i="1"/>
  <c r="BQ184" i="1"/>
  <c r="BX96" i="1"/>
  <c r="BX216" i="1"/>
  <c r="BY95" i="1"/>
  <c r="BV126" i="1"/>
  <c r="BV117" i="1"/>
  <c r="BZ126" i="1"/>
  <c r="BZ117" i="1"/>
  <c r="BQ97" i="1"/>
  <c r="BZ97" i="1"/>
  <c r="BZ127" i="1"/>
  <c r="BZ118" i="1"/>
  <c r="BY126" i="1"/>
  <c r="BY117" i="1"/>
  <c r="BQ155" i="1"/>
  <c r="BY229" i="1"/>
  <c r="BY163" i="1"/>
  <c r="BQ143" i="1"/>
  <c r="BZ183" i="1"/>
  <c r="BR193" i="1"/>
  <c r="BS182" i="1"/>
  <c r="BQ64" i="1"/>
  <c r="BQ109" i="1" s="1"/>
  <c r="BR58" i="1"/>
  <c r="BQ178" i="1"/>
  <c r="BX170" i="1"/>
  <c r="BQ198" i="1"/>
  <c r="BY193" i="1"/>
  <c r="BY232" i="1"/>
  <c r="BU116" i="1"/>
  <c r="BY170" i="1"/>
  <c r="BQ147" i="1"/>
  <c r="BQ203" i="1"/>
  <c r="BV172" i="1"/>
  <c r="BR167" i="1"/>
  <c r="BR64" i="1"/>
  <c r="BZ154" i="1"/>
  <c r="BY150" i="1"/>
  <c r="BV89" i="1"/>
  <c r="BZ156" i="1"/>
  <c r="BV156" i="1"/>
  <c r="BW192" i="1"/>
  <c r="BY176" i="1"/>
  <c r="BQ172" i="1"/>
  <c r="BV167" i="1"/>
  <c r="BZ167" i="1"/>
  <c r="BU167" i="1"/>
  <c r="BT209" i="1"/>
  <c r="BT189" i="1"/>
  <c r="BU180" i="1"/>
  <c r="BU212" i="1"/>
  <c r="BX187" i="1"/>
  <c r="BX213" i="1"/>
  <c r="BV212" i="1"/>
  <c r="BQ154" i="1"/>
  <c r="BX204" i="1"/>
  <c r="BT221" i="1"/>
  <c r="BW202" i="1"/>
  <c r="BU151" i="1"/>
  <c r="BU139" i="1"/>
  <c r="BU63" i="1"/>
  <c r="BU154" i="1"/>
  <c r="BV208" i="1"/>
  <c r="BQ175" i="1"/>
  <c r="BY105" i="1"/>
  <c r="BT151" i="1"/>
  <c r="BX135" i="1"/>
  <c r="BR150" i="1"/>
  <c r="BU199" i="1"/>
  <c r="BU112" i="1"/>
  <c r="BT198" i="1"/>
  <c r="BV146" i="1"/>
  <c r="BR148" i="1"/>
  <c r="BW60" i="1"/>
  <c r="BS60" i="1"/>
  <c r="BQ189" i="1"/>
  <c r="BZ184" i="1"/>
  <c r="BV184" i="1"/>
  <c r="BZ209" i="1"/>
  <c r="BU209" i="1"/>
  <c r="BQ68" i="1"/>
  <c r="BQ229" i="1"/>
  <c r="BY231" i="1"/>
  <c r="BT155" i="1"/>
  <c r="BX62" i="1"/>
  <c r="BY154" i="1"/>
  <c r="BQ208" i="1"/>
  <c r="BU183" i="1"/>
  <c r="BY180" i="1"/>
  <c r="BS156" i="1"/>
  <c r="BX139" i="1"/>
  <c r="BU58" i="1"/>
  <c r="BU175" i="1"/>
  <c r="BU189" i="1"/>
  <c r="BY184" i="1"/>
  <c r="BU184" i="1"/>
  <c r="BY209" i="1"/>
  <c r="BU68" i="1"/>
  <c r="BX224" i="1"/>
  <c r="BV222" i="1"/>
  <c r="BZ222" i="1"/>
  <c r="BZ231" i="1"/>
  <c r="BY230" i="1"/>
  <c r="BY143" i="1"/>
  <c r="BR212" i="1"/>
  <c r="BV183" i="1"/>
  <c r="BQ163" i="1"/>
  <c r="BT147" i="1"/>
  <c r="BS66" i="1"/>
  <c r="BS88" i="1" s="1"/>
  <c r="BQ176" i="1"/>
  <c r="BY208" i="1"/>
  <c r="BY183" i="1"/>
  <c r="BR100" i="1"/>
  <c r="BQ193" i="1"/>
  <c r="BU229" i="1"/>
  <c r="BT207" i="1"/>
  <c r="BS202" i="1"/>
  <c r="BQ151" i="1"/>
  <c r="BV100" i="1"/>
  <c r="BY188" i="1"/>
  <c r="BS197" i="1"/>
  <c r="BT182" i="1"/>
  <c r="BY63" i="1"/>
  <c r="BR180" i="1"/>
  <c r="BY139" i="1"/>
  <c r="BZ146" i="1"/>
  <c r="BU213" i="1"/>
  <c r="BV63" i="1"/>
  <c r="BU171" i="1"/>
  <c r="BX199" i="1"/>
  <c r="BT229" i="1"/>
  <c r="BW197" i="1"/>
  <c r="BZ212" i="1"/>
  <c r="BX66" i="1"/>
  <c r="BX155" i="1"/>
  <c r="BU135" i="1"/>
  <c r="BR63" i="1"/>
  <c r="BR67" i="1"/>
  <c r="BV203" i="1"/>
  <c r="BZ67" i="1"/>
  <c r="BY159" i="1"/>
  <c r="BU105" i="1"/>
  <c r="BT135" i="1"/>
  <c r="BX143" i="1"/>
  <c r="BR198" i="1"/>
  <c r="BZ198" i="1"/>
  <c r="BU178" i="1"/>
  <c r="BR171" i="1"/>
  <c r="BX197" i="1"/>
  <c r="BX194" i="1"/>
  <c r="BT194" i="1"/>
  <c r="BX189" i="1"/>
  <c r="BQ209" i="1"/>
  <c r="BY212" i="1"/>
  <c r="BY221" i="1"/>
  <c r="CG107" i="1"/>
  <c r="CG84" i="1"/>
  <c r="CC84" i="1"/>
  <c r="CC107" i="1"/>
  <c r="CG93" i="1"/>
  <c r="CG116" i="1"/>
  <c r="CI103" i="1"/>
  <c r="CI80" i="1"/>
  <c r="CH84" i="1"/>
  <c r="CH107" i="1"/>
  <c r="CG90" i="1"/>
  <c r="CG113" i="1"/>
  <c r="CB108" i="1"/>
  <c r="CB85" i="1"/>
  <c r="CJ81" i="1"/>
  <c r="CJ104" i="1"/>
  <c r="CG92" i="1"/>
  <c r="CG115" i="1"/>
  <c r="CG82" i="1"/>
  <c r="CG105" i="1"/>
  <c r="CD146" i="1"/>
  <c r="CJ179" i="1"/>
  <c r="CJ175" i="1"/>
  <c r="CG170" i="1"/>
  <c r="CK143" i="1"/>
  <c r="CI192" i="1"/>
  <c r="CG193" i="1"/>
  <c r="CF63" i="1"/>
  <c r="CE197" i="1"/>
  <c r="CF180" i="1"/>
  <c r="CI182" i="1"/>
  <c r="CH126" i="1"/>
  <c r="CC178" i="1"/>
  <c r="CC174" i="1"/>
  <c r="CD151" i="1"/>
  <c r="CD135" i="1"/>
  <c r="CD143" i="1"/>
  <c r="CJ119" i="1"/>
  <c r="CB221" i="1"/>
  <c r="CC203" i="1"/>
  <c r="CH139" i="1"/>
  <c r="CC222" i="1"/>
  <c r="CC214" i="1"/>
  <c r="CB232" i="1"/>
  <c r="CB128" i="1"/>
  <c r="CG112" i="1"/>
  <c r="CB197" i="1"/>
  <c r="CJ163" i="1"/>
  <c r="CK80" i="1"/>
  <c r="CK109" i="1"/>
  <c r="CK180" i="1"/>
  <c r="CJ64" i="1"/>
  <c r="CE150" i="1"/>
  <c r="CD208" i="1"/>
  <c r="CK59" i="1"/>
  <c r="CH228" i="1"/>
  <c r="CG203" i="1"/>
  <c r="CH58" i="1"/>
  <c r="CG152" i="1"/>
  <c r="CG213" i="1"/>
  <c r="CG128" i="1"/>
  <c r="CK135" i="1"/>
  <c r="CI139" i="1"/>
  <c r="CE146" i="1"/>
  <c r="CG204" i="1"/>
  <c r="CG96" i="1"/>
  <c r="CB64" i="1"/>
  <c r="CG176" i="1"/>
  <c r="CG63" i="1"/>
  <c r="CF172" i="1"/>
  <c r="CK204" i="1"/>
  <c r="CK216" i="1"/>
  <c r="CK119" i="1"/>
  <c r="CC159" i="1"/>
  <c r="CF179" i="1"/>
  <c r="CH150" i="1"/>
  <c r="CD68" i="1"/>
  <c r="CF216" i="1"/>
  <c r="CF229" i="1"/>
  <c r="CJ187" i="1"/>
  <c r="CE192" i="1"/>
  <c r="CE66" i="1"/>
  <c r="CG228" i="1"/>
  <c r="CK212" i="1"/>
  <c r="CB66" i="1"/>
  <c r="CK151" i="1"/>
  <c r="CI147" i="1"/>
  <c r="CB171" i="1"/>
  <c r="CH199" i="1"/>
  <c r="CB180" i="1"/>
  <c r="CH222" i="1"/>
  <c r="CJ97" i="1"/>
  <c r="CF119" i="1"/>
  <c r="CH214" i="1"/>
  <c r="CF213" i="1"/>
  <c r="CF93" i="1"/>
  <c r="CF182" i="1"/>
  <c r="CC179" i="1"/>
  <c r="CC171" i="1"/>
  <c r="CG163" i="1"/>
  <c r="CE151" i="1"/>
  <c r="CH147" i="1"/>
  <c r="CI143" i="1"/>
  <c r="CD193" i="1"/>
  <c r="CD67" i="1"/>
  <c r="CH198" i="1"/>
  <c r="CJ66" i="1"/>
  <c r="CC223" i="1"/>
  <c r="CC215" i="1"/>
  <c r="CC230" i="1"/>
  <c r="CC224" i="1"/>
  <c r="CC96" i="1"/>
  <c r="CD199" i="1"/>
  <c r="CC198" i="1"/>
  <c r="CE222" i="1"/>
  <c r="CE94" i="1"/>
  <c r="CI126" i="1"/>
  <c r="CH143" i="1"/>
  <c r="CJ60" i="1"/>
  <c r="CJ82" i="1" s="1"/>
  <c r="CF60" i="1"/>
  <c r="CB60" i="1"/>
  <c r="CH194" i="1"/>
  <c r="CC194" i="1"/>
  <c r="CG189" i="1"/>
  <c r="CC189" i="1"/>
  <c r="CK184" i="1"/>
  <c r="CG184" i="1"/>
  <c r="CG209" i="1"/>
  <c r="CK68" i="1"/>
  <c r="CB119" i="1"/>
  <c r="CC193" i="1"/>
  <c r="CF64" i="1"/>
  <c r="CF167" i="1"/>
  <c r="CF232" i="1"/>
  <c r="CK147" i="1"/>
  <c r="CB167" i="1"/>
  <c r="CB175" i="1"/>
  <c r="CH204" i="1"/>
  <c r="CC127" i="1"/>
  <c r="CG148" i="1"/>
  <c r="CC148" i="1"/>
  <c r="CJ63" i="1"/>
  <c r="CI187" i="1"/>
  <c r="CJ152" i="1"/>
  <c r="CB224" i="1"/>
  <c r="CI202" i="1"/>
  <c r="CF163" i="1"/>
  <c r="CJ159" i="1"/>
  <c r="CD170" i="1"/>
  <c r="CI146" i="1"/>
  <c r="CG208" i="1"/>
  <c r="CE187" i="1"/>
  <c r="CH154" i="1"/>
  <c r="CG156" i="1"/>
  <c r="CG216" i="1"/>
  <c r="CG199" i="1"/>
  <c r="CC183" i="1"/>
  <c r="CK199" i="1"/>
  <c r="CK224" i="1"/>
  <c r="CF175" i="1"/>
  <c r="CD194" i="1"/>
  <c r="CC228" i="1"/>
  <c r="CB192" i="1"/>
  <c r="CD228" i="1"/>
  <c r="CF128" i="1"/>
  <c r="CB182" i="1"/>
  <c r="CB159" i="1"/>
  <c r="CC204" i="1"/>
  <c r="CC213" i="1"/>
  <c r="CI66" i="1"/>
  <c r="CH230" i="1"/>
  <c r="CK174" i="1"/>
  <c r="CB213" i="1"/>
  <c r="CC67" i="1"/>
  <c r="CF192" i="1"/>
  <c r="CC163" i="1"/>
  <c r="CD147" i="1"/>
  <c r="CI135" i="1"/>
  <c r="CE143" i="1"/>
  <c r="CD198" i="1"/>
  <c r="CH183" i="1"/>
  <c r="CJ182" i="1"/>
  <c r="CF156" i="1"/>
  <c r="CC118" i="1"/>
  <c r="CC232" i="1"/>
  <c r="CD118" i="1"/>
  <c r="CE230" i="1"/>
  <c r="CH135" i="1"/>
  <c r="CE147" i="1"/>
  <c r="CE155" i="1"/>
  <c r="CC60" i="1"/>
  <c r="CH189" i="1"/>
  <c r="CD189" i="1"/>
  <c r="CH184" i="1"/>
  <c r="CC184" i="1"/>
  <c r="CO109" i="1"/>
  <c r="CO86" i="1"/>
  <c r="CU92" i="1"/>
  <c r="CU115" i="1"/>
  <c r="CM84" i="1"/>
  <c r="CM107" i="1"/>
  <c r="CQ170" i="1"/>
  <c r="CM167" i="1"/>
  <c r="CM96" i="1"/>
  <c r="CO232" i="1"/>
  <c r="CO119" i="1"/>
  <c r="CR216" i="1"/>
  <c r="CR96" i="1"/>
  <c r="CM126" i="1"/>
  <c r="CM230" i="1"/>
  <c r="CO230" i="1"/>
  <c r="CQ94" i="1"/>
  <c r="CQ214" i="1"/>
  <c r="CS214" i="1"/>
  <c r="CM176" i="1"/>
  <c r="CP147" i="1"/>
  <c r="CQ100" i="1"/>
  <c r="CQ156" i="1"/>
  <c r="CV151" i="1"/>
  <c r="CO58" i="1"/>
  <c r="CV193" i="1"/>
  <c r="CT139" i="1"/>
  <c r="CU171" i="1"/>
  <c r="CP155" i="1"/>
  <c r="CN182" i="1"/>
  <c r="CM163" i="1"/>
  <c r="CN155" i="1"/>
  <c r="CU214" i="1"/>
  <c r="CT128" i="1"/>
  <c r="CS159" i="1"/>
  <c r="CN202" i="1"/>
  <c r="CV187" i="1"/>
  <c r="CQ176" i="1"/>
  <c r="CQ216" i="1"/>
  <c r="CS156" i="1"/>
  <c r="CS212" i="1"/>
  <c r="CM184" i="1"/>
  <c r="CV182" i="1"/>
  <c r="CR229" i="1"/>
  <c r="CN220" i="1"/>
  <c r="CR187" i="1"/>
  <c r="CV192" i="1"/>
  <c r="CR155" i="1"/>
  <c r="CM154" i="1"/>
  <c r="CU150" i="1"/>
  <c r="CU146" i="1"/>
  <c r="CQ63" i="1"/>
  <c r="CM115" i="1"/>
  <c r="CU199" i="1"/>
  <c r="CQ199" i="1"/>
  <c r="CM199" i="1"/>
  <c r="CU230" i="1"/>
  <c r="CV213" i="1"/>
  <c r="CV221" i="1"/>
  <c r="CR182" i="1"/>
  <c r="CO174" i="1"/>
  <c r="CO179" i="1"/>
  <c r="CT96" i="1"/>
  <c r="CT66" i="1"/>
  <c r="CQ175" i="1"/>
  <c r="CU159" i="1"/>
  <c r="CU167" i="1"/>
  <c r="CO170" i="1"/>
  <c r="CN151" i="1"/>
  <c r="CR135" i="1"/>
  <c r="CP198" i="1"/>
  <c r="CR198" i="1"/>
  <c r="CT198" i="1"/>
  <c r="CV198" i="1"/>
  <c r="CP66" i="1"/>
  <c r="CT203" i="1"/>
  <c r="CM188" i="1"/>
  <c r="CU170" i="1"/>
  <c r="CQ167" i="1"/>
  <c r="CO183" i="1"/>
  <c r="CO194" i="1"/>
  <c r="CQ189" i="1"/>
  <c r="CM189" i="1"/>
  <c r="CO184" i="1"/>
  <c r="CS209" i="1"/>
  <c r="CS68" i="1"/>
  <c r="CO229" i="1"/>
  <c r="CO221" i="1"/>
  <c r="CM216" i="1"/>
  <c r="CO126" i="1"/>
  <c r="CS126" i="1"/>
  <c r="CQ220" i="1"/>
  <c r="CT151" i="1"/>
  <c r="CP143" i="1"/>
  <c r="CP193" i="1"/>
  <c r="CP213" i="1"/>
  <c r="CV147" i="1"/>
  <c r="CP182" i="1"/>
  <c r="CT147" i="1"/>
  <c r="CP135" i="1"/>
  <c r="CN192" i="1"/>
  <c r="CN66" i="1"/>
  <c r="CU178" i="1"/>
  <c r="CM156" i="1"/>
  <c r="CS175" i="1"/>
  <c r="CQ150" i="1"/>
  <c r="CQ146" i="1"/>
  <c r="CT213" i="1"/>
  <c r="CQ172" i="1"/>
  <c r="CQ232" i="1"/>
  <c r="CS170" i="1"/>
  <c r="CS228" i="1"/>
  <c r="CM194" i="1"/>
  <c r="CO208" i="1"/>
  <c r="CS176" i="1"/>
  <c r="CM203" i="1"/>
  <c r="CT192" i="1"/>
  <c r="CV202" i="1"/>
  <c r="CP151" i="1"/>
  <c r="CN139" i="1"/>
  <c r="CU154" i="1"/>
  <c r="CM150" i="1"/>
  <c r="CQ163" i="1"/>
  <c r="CO199" i="1"/>
  <c r="CU126" i="1"/>
  <c r="CT229" i="1"/>
  <c r="CQ180" i="1"/>
  <c r="CU228" i="1"/>
  <c r="CR66" i="1"/>
  <c r="CQ178" i="1"/>
  <c r="CM63" i="1"/>
  <c r="CU179" i="1"/>
  <c r="CT197" i="1"/>
  <c r="CM159" i="1"/>
  <c r="CO178" i="1"/>
  <c r="CR143" i="1"/>
  <c r="CS146" i="1"/>
  <c r="CP188" i="1"/>
  <c r="CR188" i="1"/>
  <c r="CT188" i="1"/>
  <c r="CV188" i="1"/>
  <c r="CP203" i="1"/>
  <c r="CU174" i="1"/>
  <c r="CS172" i="1"/>
  <c r="CO198" i="1"/>
  <c r="CQ194" i="1"/>
  <c r="CU68" i="1"/>
  <c r="CX82" i="1"/>
  <c r="CX105" i="1"/>
  <c r="CZ105" i="1"/>
  <c r="CZ82" i="1"/>
  <c r="DC86" i="1"/>
  <c r="DC109" i="1"/>
  <c r="CX103" i="1"/>
  <c r="DE223" i="1"/>
  <c r="DG118" i="1"/>
  <c r="DG95" i="1"/>
  <c r="DB167" i="1"/>
  <c r="CZ150" i="1"/>
  <c r="CZ146" i="1"/>
  <c r="DG172" i="1"/>
  <c r="DF171" i="1"/>
  <c r="DE221" i="1"/>
  <c r="CX170" i="1"/>
  <c r="CZ62" i="1"/>
  <c r="CZ147" i="1"/>
  <c r="CZ59" i="1"/>
  <c r="DF193" i="1"/>
  <c r="DF147" i="1"/>
  <c r="DG146" i="1"/>
  <c r="DB188" i="1"/>
  <c r="CX156" i="1"/>
  <c r="DF151" i="1"/>
  <c r="DF135" i="1"/>
  <c r="DF143" i="1"/>
  <c r="DC213" i="1"/>
  <c r="DD62" i="1"/>
  <c r="DD209" i="1"/>
  <c r="DA172" i="1"/>
  <c r="DA229" i="1"/>
  <c r="DF197" i="1"/>
  <c r="CX151" i="1"/>
  <c r="CX147" i="1"/>
  <c r="CZ163" i="1"/>
  <c r="CY115" i="1"/>
  <c r="DD204" i="1"/>
  <c r="DC229" i="1"/>
  <c r="DF228" i="1"/>
  <c r="CZ202" i="1"/>
  <c r="CZ174" i="1"/>
  <c r="CX63" i="1"/>
  <c r="CX108" i="1" s="1"/>
  <c r="DF179" i="1"/>
  <c r="DB59" i="1"/>
  <c r="CX203" i="1"/>
  <c r="CX192" i="1"/>
  <c r="DF192" i="1"/>
  <c r="CZ175" i="1"/>
  <c r="CZ159" i="1"/>
  <c r="CZ198" i="1"/>
  <c r="DD188" i="1"/>
  <c r="DF188" i="1"/>
  <c r="DE100" i="1"/>
  <c r="DF113" i="1"/>
  <c r="CZ203" i="1"/>
  <c r="CX148" i="1"/>
  <c r="DD194" i="1"/>
  <c r="DD189" i="1"/>
  <c r="DD170" i="1"/>
  <c r="DE215" i="1"/>
  <c r="DD163" i="1"/>
  <c r="DD151" i="1"/>
  <c r="CZ193" i="1"/>
  <c r="DD220" i="1"/>
  <c r="DD228" i="1"/>
  <c r="CX143" i="1"/>
  <c r="DE229" i="1"/>
  <c r="DD202" i="1"/>
  <c r="DF163" i="1"/>
  <c r="DD143" i="1"/>
  <c r="CZ152" i="1"/>
  <c r="DG229" i="1"/>
  <c r="DA64" i="1"/>
  <c r="CX167" i="1"/>
  <c r="DE176" i="1"/>
  <c r="DF139" i="1"/>
  <c r="CX220" i="1"/>
  <c r="CZ182" i="1"/>
  <c r="DA213" i="1"/>
  <c r="CY213" i="1"/>
  <c r="DB212" i="1"/>
  <c r="CZ154" i="1"/>
  <c r="DE150" i="1"/>
  <c r="DE146" i="1"/>
  <c r="DF204" i="1"/>
  <c r="CZ204" i="1"/>
  <c r="DD63" i="1"/>
  <c r="DB135" i="1"/>
  <c r="DF66" i="1"/>
  <c r="DD167" i="1"/>
  <c r="DD155" i="1"/>
  <c r="DD147" i="1"/>
  <c r="DG154" i="1"/>
  <c r="DB183" i="1"/>
  <c r="DD198" i="1"/>
  <c r="DF198" i="1"/>
  <c r="DB202" i="1"/>
  <c r="DD203" i="1"/>
  <c r="CZ148" i="1"/>
  <c r="CY180" i="1"/>
  <c r="DF194" i="1"/>
  <c r="DO115" i="1"/>
  <c r="DO92" i="1"/>
  <c r="DL113" i="1"/>
  <c r="DL90" i="1"/>
  <c r="DP113" i="1"/>
  <c r="DP90" i="1"/>
  <c r="DR80" i="1"/>
  <c r="DR103" i="1"/>
  <c r="DK120" i="1"/>
  <c r="DP216" i="1"/>
  <c r="DL180" i="1"/>
  <c r="DP62" i="1"/>
  <c r="DK156" i="1"/>
  <c r="DQ150" i="1"/>
  <c r="DK187" i="1"/>
  <c r="DL170" i="1"/>
  <c r="DL175" i="1"/>
  <c r="DM204" i="1"/>
  <c r="DL215" i="1"/>
  <c r="DK139" i="1"/>
  <c r="DI67" i="1"/>
  <c r="DQ183" i="1"/>
  <c r="DK60" i="1"/>
  <c r="DM194" i="1"/>
  <c r="DQ184" i="1"/>
  <c r="DI68" i="1"/>
  <c r="DO228" i="1"/>
  <c r="DP96" i="1"/>
  <c r="DQ128" i="1"/>
  <c r="DQ96" i="1"/>
  <c r="DI215" i="1"/>
  <c r="DR104" i="1"/>
  <c r="DK212" i="1"/>
  <c r="DL228" i="1"/>
  <c r="DM172" i="1"/>
  <c r="DI176" i="1"/>
  <c r="DM107" i="1"/>
  <c r="DO220" i="1"/>
  <c r="DP170" i="1"/>
  <c r="DM58" i="1"/>
  <c r="DQ104" i="1"/>
  <c r="DK220" i="1"/>
  <c r="DP147" i="1"/>
  <c r="DP178" i="1"/>
  <c r="DL139" i="1"/>
  <c r="DL213" i="1"/>
  <c r="DP180" i="1"/>
  <c r="DL172" i="1"/>
  <c r="DN85" i="1"/>
  <c r="DJ183" i="1"/>
  <c r="DL202" i="1"/>
  <c r="DI63" i="1"/>
  <c r="DM199" i="1"/>
  <c r="DI199" i="1"/>
  <c r="DQ180" i="1"/>
  <c r="DO212" i="1"/>
  <c r="DR212" i="1"/>
  <c r="DN203" i="1"/>
  <c r="DL174" i="1"/>
  <c r="DK143" i="1"/>
  <c r="DK151" i="1"/>
  <c r="DI58" i="1"/>
  <c r="DM213" i="1"/>
  <c r="DQ221" i="1"/>
  <c r="DI229" i="1"/>
  <c r="DL207" i="1"/>
  <c r="DL179" i="1"/>
  <c r="DP171" i="1"/>
  <c r="DL163" i="1"/>
  <c r="DQ154" i="1"/>
  <c r="DQ146" i="1"/>
  <c r="DI198" i="1"/>
  <c r="DM198" i="1"/>
  <c r="DQ188" i="1"/>
  <c r="DK66" i="1"/>
  <c r="DP66" i="1"/>
  <c r="DL95" i="1"/>
  <c r="DR100" i="1"/>
  <c r="DR146" i="1"/>
  <c r="DN148" i="1"/>
  <c r="DP172" i="1"/>
  <c r="DI194" i="1"/>
  <c r="DQ189" i="1"/>
  <c r="DL189" i="1"/>
  <c r="DM184" i="1"/>
  <c r="DP209" i="1"/>
  <c r="DK228" i="1"/>
  <c r="DQ199" i="1"/>
  <c r="DI204" i="1"/>
  <c r="DP176" i="1"/>
  <c r="DR92" i="1"/>
  <c r="DK155" i="1"/>
  <c r="DM67" i="1"/>
  <c r="DK192" i="1"/>
  <c r="DM203" i="1"/>
  <c r="DO60" i="1"/>
  <c r="DO82" i="1" s="1"/>
  <c r="DP128" i="1"/>
  <c r="DI127" i="1"/>
  <c r="DM176" i="1"/>
  <c r="DI170" i="1"/>
  <c r="DL59" i="1"/>
  <c r="DN188" i="1"/>
  <c r="DM178" i="1"/>
  <c r="DM174" i="1"/>
  <c r="DM170" i="1"/>
  <c r="DP204" i="1"/>
  <c r="DN193" i="1"/>
  <c r="DP192" i="1"/>
  <c r="DL167" i="1"/>
  <c r="DQ100" i="1"/>
  <c r="DL204" i="1"/>
  <c r="DI172" i="1"/>
  <c r="DO120" i="1"/>
  <c r="DJ188" i="1"/>
  <c r="DL192" i="1"/>
  <c r="DP213" i="1"/>
  <c r="DL229" i="1"/>
  <c r="DJ67" i="1"/>
  <c r="DI174" i="1"/>
  <c r="DM63" i="1"/>
  <c r="DI213" i="1"/>
  <c r="DM221" i="1"/>
  <c r="DL197" i="1"/>
  <c r="DO202" i="1"/>
  <c r="DM159" i="1"/>
  <c r="DL154" i="1"/>
  <c r="DL146" i="1"/>
  <c r="DI183" i="1"/>
  <c r="DM183" i="1"/>
  <c r="DQ67" i="1"/>
  <c r="DK202" i="1"/>
  <c r="DP207" i="1"/>
  <c r="DL118" i="1"/>
  <c r="DI203" i="1"/>
  <c r="DP194" i="1"/>
  <c r="DI189" i="1"/>
  <c r="DL209" i="1"/>
  <c r="DZ88" i="1"/>
  <c r="DZ111" i="1"/>
  <c r="DT90" i="1"/>
  <c r="DT113" i="1"/>
  <c r="DT176" i="1"/>
  <c r="DT64" i="1"/>
  <c r="EB175" i="1"/>
  <c r="EB64" i="1"/>
  <c r="DZ139" i="1"/>
  <c r="DZ107" i="1"/>
  <c r="DV59" i="1"/>
  <c r="DU216" i="1"/>
  <c r="DU221" i="1"/>
  <c r="EB171" i="1"/>
  <c r="EB163" i="1"/>
  <c r="DX212" i="1"/>
  <c r="DY128" i="1"/>
  <c r="DX139" i="1"/>
  <c r="DU224" i="1"/>
  <c r="DV207" i="1"/>
  <c r="DV192" i="1"/>
  <c r="DX176" i="1"/>
  <c r="DY159" i="1"/>
  <c r="EA163" i="1"/>
  <c r="DZ151" i="1"/>
  <c r="DV62" i="1"/>
  <c r="EA152" i="1"/>
  <c r="EB229" i="1"/>
  <c r="DX197" i="1"/>
  <c r="DW228" i="1"/>
  <c r="DU175" i="1"/>
  <c r="DW159" i="1"/>
  <c r="EC204" i="1"/>
  <c r="DW204" i="1"/>
  <c r="DU229" i="1"/>
  <c r="DX180" i="1"/>
  <c r="EC188" i="1"/>
  <c r="DZ178" i="1"/>
  <c r="DZ174" i="1"/>
  <c r="DU154" i="1"/>
  <c r="DT135" i="1"/>
  <c r="DU96" i="1"/>
  <c r="DY179" i="1"/>
  <c r="DU163" i="1"/>
  <c r="DX178" i="1"/>
  <c r="DV139" i="1"/>
  <c r="DY150" i="1"/>
  <c r="DT188" i="1"/>
  <c r="DV188" i="1"/>
  <c r="DX188" i="1"/>
  <c r="DZ198" i="1"/>
  <c r="DT202" i="1"/>
  <c r="EB202" i="1"/>
  <c r="EB66" i="1"/>
  <c r="EC118" i="1"/>
  <c r="DZ203" i="1"/>
  <c r="EC148" i="1"/>
  <c r="DY148" i="1"/>
  <c r="EC60" i="1"/>
  <c r="DY60" i="1"/>
  <c r="DT194" i="1"/>
  <c r="EC184" i="1"/>
  <c r="DY209" i="1"/>
  <c r="EC68" i="1"/>
  <c r="EA222" i="1"/>
  <c r="EB159" i="1"/>
  <c r="DZ192" i="1"/>
  <c r="DZ207" i="1"/>
  <c r="DZ187" i="1"/>
  <c r="DZ155" i="1"/>
  <c r="EA146" i="1"/>
  <c r="DV135" i="1"/>
  <c r="DY154" i="1"/>
  <c r="DW224" i="1"/>
  <c r="DT174" i="1"/>
  <c r="DZ229" i="1"/>
  <c r="DY232" i="1"/>
  <c r="EC155" i="1"/>
  <c r="EC147" i="1"/>
  <c r="DX135" i="1"/>
  <c r="DX143" i="1"/>
  <c r="DW154" i="1"/>
  <c r="DZ213" i="1"/>
  <c r="DX172" i="1"/>
  <c r="EC215" i="1"/>
  <c r="DY63" i="1"/>
  <c r="DW184" i="1"/>
  <c r="DW63" i="1"/>
  <c r="DT204" i="1"/>
  <c r="DX213" i="1"/>
  <c r="DX221" i="1"/>
  <c r="EC198" i="1"/>
  <c r="DZ202" i="1"/>
  <c r="EA175" i="1"/>
  <c r="EC59" i="1"/>
  <c r="DT143" i="1"/>
  <c r="DY96" i="1"/>
  <c r="EA223" i="1"/>
  <c r="DX170" i="1"/>
  <c r="DT198" i="1"/>
  <c r="DV198" i="1"/>
  <c r="DX198" i="1"/>
  <c r="DZ188" i="1"/>
  <c r="EC67" i="1"/>
  <c r="DT192" i="1"/>
  <c r="EB192" i="1"/>
  <c r="DV203" i="1"/>
  <c r="EA148" i="1"/>
  <c r="DV197" i="1"/>
  <c r="EC194" i="1"/>
  <c r="DT189" i="1"/>
  <c r="DT184" i="1"/>
  <c r="DW209" i="1"/>
  <c r="EK107" i="1"/>
  <c r="EK84" i="1"/>
  <c r="EK115" i="1"/>
  <c r="EK92" i="1"/>
  <c r="EH82" i="1"/>
  <c r="EH105" i="1"/>
  <c r="EL82" i="1"/>
  <c r="EL105" i="1"/>
  <c r="EF107" i="1"/>
  <c r="EF84" i="1"/>
  <c r="EK82" i="1"/>
  <c r="EK105" i="1"/>
  <c r="EI90" i="1"/>
  <c r="EI113" i="1"/>
  <c r="EH215" i="1"/>
  <c r="EL215" i="1"/>
  <c r="EF170" i="1"/>
  <c r="FU48" i="1"/>
  <c r="EL152" i="1"/>
  <c r="EF199" i="1"/>
  <c r="EL183" i="1"/>
  <c r="EJ182" i="1"/>
  <c r="EE175" i="1"/>
  <c r="EI231" i="1"/>
  <c r="EM127" i="1"/>
  <c r="EE93" i="1"/>
  <c r="EH86" i="1"/>
  <c r="EM224" i="1"/>
  <c r="EM128" i="1"/>
  <c r="EH127" i="1"/>
  <c r="EH118" i="1"/>
  <c r="EL127" i="1"/>
  <c r="EL118" i="1"/>
  <c r="EF116" i="1"/>
  <c r="EG197" i="1"/>
  <c r="EK139" i="1"/>
  <c r="EJ58" i="1"/>
  <c r="EL188" i="1"/>
  <c r="EH203" i="1"/>
  <c r="EI172" i="1"/>
  <c r="EK150" i="1"/>
  <c r="EF86" i="1"/>
  <c r="EE64" i="1"/>
  <c r="EF174" i="1"/>
  <c r="EK174" i="1"/>
  <c r="EK156" i="1"/>
  <c r="EJ197" i="1"/>
  <c r="EJ187" i="1"/>
  <c r="EM180" i="1"/>
  <c r="EI199" i="1"/>
  <c r="EM198" i="1"/>
  <c r="EE199" i="1"/>
  <c r="EM204" i="1"/>
  <c r="EM172" i="1"/>
  <c r="EH63" i="1"/>
  <c r="EH159" i="1"/>
  <c r="EL167" i="1"/>
  <c r="EL156" i="1"/>
  <c r="EH152" i="1"/>
  <c r="EG147" i="1"/>
  <c r="EG150" i="1"/>
  <c r="EF159" i="1"/>
  <c r="EI171" i="1"/>
  <c r="EL63" i="1"/>
  <c r="EM229" i="1"/>
  <c r="EI176" i="1"/>
  <c r="EK228" i="1"/>
  <c r="EH67" i="1"/>
  <c r="EM193" i="1"/>
  <c r="EJ202" i="1"/>
  <c r="EG174" i="1"/>
  <c r="EE63" i="1"/>
  <c r="EM179" i="1"/>
  <c r="EK135" i="1"/>
  <c r="EF213" i="1"/>
  <c r="EJ212" i="1"/>
  <c r="EG228" i="1"/>
  <c r="EM175" i="1"/>
  <c r="EM159" i="1"/>
  <c r="EG178" i="1"/>
  <c r="EK170" i="1"/>
  <c r="EE183" i="1"/>
  <c r="EI188" i="1"/>
  <c r="EI67" i="1"/>
  <c r="EK192" i="1"/>
  <c r="EE203" i="1"/>
  <c r="EM67" i="1"/>
  <c r="EG143" i="1"/>
  <c r="EL148" i="1"/>
  <c r="EH148" i="1"/>
  <c r="EG60" i="1"/>
  <c r="EG82" i="1" s="1"/>
  <c r="EM189" i="1"/>
  <c r="EJ209" i="1"/>
  <c r="EM68" i="1"/>
  <c r="EJ150" i="1"/>
  <c r="EF209" i="1"/>
  <c r="EE221" i="1"/>
  <c r="EG212" i="1"/>
  <c r="EH180" i="1"/>
  <c r="EH188" i="1"/>
  <c r="EK151" i="1"/>
  <c r="EG220" i="1"/>
  <c r="EH171" i="1"/>
  <c r="EM232" i="1"/>
  <c r="EH231" i="1"/>
  <c r="EL231" i="1"/>
  <c r="EG187" i="1"/>
  <c r="EK147" i="1"/>
  <c r="EL198" i="1"/>
  <c r="EF81" i="1"/>
  <c r="EM221" i="1"/>
  <c r="EE180" i="1"/>
  <c r="EL64" i="1"/>
  <c r="EL59" i="1"/>
  <c r="EL93" i="1"/>
  <c r="EM188" i="1"/>
  <c r="EK187" i="1"/>
  <c r="EL151" i="1"/>
  <c r="EM199" i="1"/>
  <c r="EM213" i="1"/>
  <c r="EH193" i="1"/>
  <c r="EE176" i="1"/>
  <c r="EH167" i="1"/>
  <c r="EH156" i="1"/>
  <c r="EI213" i="1"/>
  <c r="EL135" i="1"/>
  <c r="EG146" i="1"/>
  <c r="EF163" i="1"/>
  <c r="EI163" i="1"/>
  <c r="EL175" i="1"/>
  <c r="EM108" i="1"/>
  <c r="EL180" i="1"/>
  <c r="EH198" i="1"/>
  <c r="EJ66" i="1"/>
  <c r="EE179" i="1"/>
  <c r="EK143" i="1"/>
  <c r="EF229" i="1"/>
  <c r="EL179" i="1"/>
  <c r="EI175" i="1"/>
  <c r="EI159" i="1"/>
  <c r="EL163" i="1"/>
  <c r="EE188" i="1"/>
  <c r="EK66" i="1"/>
  <c r="EM203" i="1"/>
  <c r="EH143" i="1"/>
  <c r="EH151" i="1"/>
  <c r="EG159" i="1"/>
  <c r="EM194" i="1"/>
  <c r="EI194" i="1"/>
  <c r="EI189" i="1"/>
  <c r="EE189" i="1"/>
  <c r="EI184" i="1"/>
  <c r="EE68" i="1"/>
  <c r="EC154" i="1"/>
  <c r="EC58" i="1"/>
  <c r="EC150" i="1"/>
  <c r="EM120" i="1"/>
  <c r="EM97" i="1"/>
  <c r="EM126" i="1"/>
  <c r="EM117" i="1"/>
  <c r="EM222" i="1"/>
  <c r="EM230" i="1"/>
  <c r="EM94" i="1"/>
  <c r="EM214" i="1"/>
  <c r="EM100" i="1"/>
  <c r="EL97" i="1"/>
  <c r="EL120" i="1"/>
  <c r="EL214" i="1"/>
  <c r="EL94" i="1"/>
  <c r="EL222" i="1"/>
  <c r="EL117" i="1"/>
  <c r="EL230" i="1"/>
  <c r="EL126" i="1"/>
  <c r="EL216" i="1"/>
  <c r="EL232" i="1"/>
  <c r="EL119" i="1"/>
  <c r="EL224" i="1"/>
  <c r="EL128" i="1"/>
  <c r="EL96" i="1"/>
  <c r="EL100" i="1"/>
  <c r="EK97" i="1"/>
  <c r="EK120" i="1"/>
  <c r="EK94" i="1"/>
  <c r="EK230" i="1"/>
  <c r="EK222" i="1"/>
  <c r="EK117" i="1"/>
  <c r="EK214" i="1"/>
  <c r="EK126" i="1"/>
  <c r="EK119" i="1"/>
  <c r="EK232" i="1"/>
  <c r="EK128" i="1"/>
  <c r="EK96" i="1"/>
  <c r="EK216" i="1"/>
  <c r="EK224" i="1"/>
  <c r="EK113" i="1"/>
  <c r="EK90" i="1"/>
  <c r="EK80" i="1"/>
  <c r="EK103" i="1"/>
  <c r="EK77" i="1"/>
  <c r="EJ120" i="1"/>
  <c r="EJ97" i="1"/>
  <c r="EJ126" i="1"/>
  <c r="EJ117" i="1"/>
  <c r="EJ230" i="1"/>
  <c r="EJ94" i="1"/>
  <c r="EJ222" i="1"/>
  <c r="EJ214" i="1"/>
  <c r="EJ232" i="1"/>
  <c r="EJ119" i="1"/>
  <c r="EJ128" i="1"/>
  <c r="EJ96" i="1"/>
  <c r="EJ216" i="1"/>
  <c r="EJ224" i="1"/>
  <c r="EJ100" i="1"/>
  <c r="EI97" i="1"/>
  <c r="EI120" i="1"/>
  <c r="EI214" i="1"/>
  <c r="EI230" i="1"/>
  <c r="EI126" i="1"/>
  <c r="EI117" i="1"/>
  <c r="EI94" i="1"/>
  <c r="EI222" i="1"/>
  <c r="EI96" i="1"/>
  <c r="EI119" i="1"/>
  <c r="EI232" i="1"/>
  <c r="EI224" i="1"/>
  <c r="EI128" i="1"/>
  <c r="EI216" i="1"/>
  <c r="EI81" i="1"/>
  <c r="EI104" i="1"/>
  <c r="EH120" i="1"/>
  <c r="EH97" i="1"/>
  <c r="EH126" i="1"/>
  <c r="EH117" i="1"/>
  <c r="EH230" i="1"/>
  <c r="EH94" i="1"/>
  <c r="EH222" i="1"/>
  <c r="EH214" i="1"/>
  <c r="EH232" i="1"/>
  <c r="EH128" i="1"/>
  <c r="EH96" i="1"/>
  <c r="EH224" i="1"/>
  <c r="EH119" i="1"/>
  <c r="EH216" i="1"/>
  <c r="EH84" i="1"/>
  <c r="EH107" i="1"/>
  <c r="EH81" i="1"/>
  <c r="EH104" i="1"/>
  <c r="EH100" i="1"/>
  <c r="EG97" i="1"/>
  <c r="EG120" i="1"/>
  <c r="EG216" i="1"/>
  <c r="EG128" i="1"/>
  <c r="EG119" i="1"/>
  <c r="EG232" i="1"/>
  <c r="EG224" i="1"/>
  <c r="EG96" i="1"/>
  <c r="EG230" i="1"/>
  <c r="EG214" i="1"/>
  <c r="EG126" i="1"/>
  <c r="EG222" i="1"/>
  <c r="EG117" i="1"/>
  <c r="EG94" i="1"/>
  <c r="EG215" i="1"/>
  <c r="EG223" i="1"/>
  <c r="EG118" i="1"/>
  <c r="EG95" i="1"/>
  <c r="EG188" i="1"/>
  <c r="EG67" i="1"/>
  <c r="EG193" i="1"/>
  <c r="EG198" i="1"/>
  <c r="EG203" i="1"/>
  <c r="EG111" i="1"/>
  <c r="EG88" i="1"/>
  <c r="EG182" i="1"/>
  <c r="EG207" i="1"/>
  <c r="EG192" i="1"/>
  <c r="EG170" i="1"/>
  <c r="EG107" i="1"/>
  <c r="EG84" i="1"/>
  <c r="EG148" i="1"/>
  <c r="EG104" i="1"/>
  <c r="EG81" i="1"/>
  <c r="EG155" i="1"/>
  <c r="EG151" i="1"/>
  <c r="EG139" i="1"/>
  <c r="EG154" i="1"/>
  <c r="EF97" i="1"/>
  <c r="EF120" i="1"/>
  <c r="EF117" i="1"/>
  <c r="EF214" i="1"/>
  <c r="EF230" i="1"/>
  <c r="EF94" i="1"/>
  <c r="EF126" i="1"/>
  <c r="EF222" i="1"/>
  <c r="EF232" i="1"/>
  <c r="EF224" i="1"/>
  <c r="EF128" i="1"/>
  <c r="EF96" i="1"/>
  <c r="EF119" i="1"/>
  <c r="EF216" i="1"/>
  <c r="EF82" i="1"/>
  <c r="EF105" i="1"/>
  <c r="EF156" i="1"/>
  <c r="EF148" i="1"/>
  <c r="EF146" i="1"/>
  <c r="EF154" i="1"/>
  <c r="EF100" i="1"/>
  <c r="EE120" i="1"/>
  <c r="EE97" i="1"/>
  <c r="EE224" i="1"/>
  <c r="EE216" i="1"/>
  <c r="EE232" i="1"/>
  <c r="EE96" i="1"/>
  <c r="EE128" i="1"/>
  <c r="EE119" i="1"/>
  <c r="EE223" i="1"/>
  <c r="EE215" i="1"/>
  <c r="EE127" i="1"/>
  <c r="EE118" i="1"/>
  <c r="EE231" i="1"/>
  <c r="EE95" i="1"/>
  <c r="EE117" i="1"/>
  <c r="EE214" i="1"/>
  <c r="EE230" i="1"/>
  <c r="EE222" i="1"/>
  <c r="EE126" i="1"/>
  <c r="EE94" i="1"/>
  <c r="EE107" i="1"/>
  <c r="EE84" i="1"/>
  <c r="EE174" i="1"/>
  <c r="EE178" i="1"/>
  <c r="EE100" i="1"/>
  <c r="EC97" i="1"/>
  <c r="EC120" i="1"/>
  <c r="EC119" i="1"/>
  <c r="EC128" i="1"/>
  <c r="EC232" i="1"/>
  <c r="EC216" i="1"/>
  <c r="EC96" i="1"/>
  <c r="EC224" i="1"/>
  <c r="EC117" i="1"/>
  <c r="EC230" i="1"/>
  <c r="EC126" i="1"/>
  <c r="EC214" i="1"/>
  <c r="EC94" i="1"/>
  <c r="EC222" i="1"/>
  <c r="EC193" i="1"/>
  <c r="EB120" i="1"/>
  <c r="EB97" i="1"/>
  <c r="EB232" i="1"/>
  <c r="EB96" i="1"/>
  <c r="EB128" i="1"/>
  <c r="EB119" i="1"/>
  <c r="EB216" i="1"/>
  <c r="EB224" i="1"/>
  <c r="EB94" i="1"/>
  <c r="EB126" i="1"/>
  <c r="EB214" i="1"/>
  <c r="EB230" i="1"/>
  <c r="EB117" i="1"/>
  <c r="EB222" i="1"/>
  <c r="EB100" i="1"/>
  <c r="EA120" i="1"/>
  <c r="EA97" i="1"/>
  <c r="FU53" i="1"/>
  <c r="EA119" i="1"/>
  <c r="EA232" i="1"/>
  <c r="EA128" i="1"/>
  <c r="EA96" i="1"/>
  <c r="EA214" i="1"/>
  <c r="EA213" i="1"/>
  <c r="EA229" i="1"/>
  <c r="EA212" i="1"/>
  <c r="EA220" i="1"/>
  <c r="EA199" i="1"/>
  <c r="EA209" i="1"/>
  <c r="EA216" i="1"/>
  <c r="EA224" i="1"/>
  <c r="EA194" i="1"/>
  <c r="EA94" i="1"/>
  <c r="EA230" i="1"/>
  <c r="EA126" i="1"/>
  <c r="EA66" i="1"/>
  <c r="EA88" i="1" s="1"/>
  <c r="EA182" i="1"/>
  <c r="EA197" i="1"/>
  <c r="EA187" i="1"/>
  <c r="EA204" i="1"/>
  <c r="EA68" i="1"/>
  <c r="EA189" i="1"/>
  <c r="EA188" i="1"/>
  <c r="EA67" i="1"/>
  <c r="EA198" i="1"/>
  <c r="EA207" i="1"/>
  <c r="EA192" i="1"/>
  <c r="EA180" i="1"/>
  <c r="EA176" i="1"/>
  <c r="EA86" i="1"/>
  <c r="EA109" i="1"/>
  <c r="EA85" i="1"/>
  <c r="EA108" i="1"/>
  <c r="EA159" i="1"/>
  <c r="EA171" i="1"/>
  <c r="EA167" i="1"/>
  <c r="EA84" i="1"/>
  <c r="EA107" i="1"/>
  <c r="EA178" i="1"/>
  <c r="EA174" i="1"/>
  <c r="EA105" i="1"/>
  <c r="EA154" i="1"/>
  <c r="EA58" i="1"/>
  <c r="DZ120" i="1"/>
  <c r="DZ97" i="1"/>
  <c r="DZ214" i="1"/>
  <c r="DZ117" i="1"/>
  <c r="DZ230" i="1"/>
  <c r="DZ222" i="1"/>
  <c r="DZ126" i="1"/>
  <c r="DZ94" i="1"/>
  <c r="DZ232" i="1"/>
  <c r="DZ119" i="1"/>
  <c r="DZ128" i="1"/>
  <c r="DZ216" i="1"/>
  <c r="DZ224" i="1"/>
  <c r="DZ96" i="1"/>
  <c r="DZ109" i="1"/>
  <c r="DZ86" i="1"/>
  <c r="DZ77" i="1"/>
  <c r="DY120" i="1"/>
  <c r="DY97" i="1"/>
  <c r="DY117" i="1"/>
  <c r="DY230" i="1"/>
  <c r="DY126" i="1"/>
  <c r="DY214" i="1"/>
  <c r="DY94" i="1"/>
  <c r="DY222" i="1"/>
  <c r="DY215" i="1"/>
  <c r="DY95" i="1"/>
  <c r="DY127" i="1"/>
  <c r="DY231" i="1"/>
  <c r="DY118" i="1"/>
  <c r="DY223" i="1"/>
  <c r="DY109" i="1"/>
  <c r="DY86" i="1"/>
  <c r="DY77" i="1"/>
  <c r="DX120" i="1"/>
  <c r="DX97" i="1"/>
  <c r="DX117" i="1"/>
  <c r="DX126" i="1"/>
  <c r="DX222" i="1"/>
  <c r="DX214" i="1"/>
  <c r="DX94" i="1"/>
  <c r="DX230" i="1"/>
  <c r="DX127" i="1"/>
  <c r="DX223" i="1"/>
  <c r="DX231" i="1"/>
  <c r="DX215" i="1"/>
  <c r="DX118" i="1"/>
  <c r="DX95" i="1"/>
  <c r="DX92" i="1"/>
  <c r="DX115" i="1"/>
  <c r="DX109" i="1"/>
  <c r="DX86" i="1"/>
  <c r="DX104" i="1"/>
  <c r="DX81" i="1"/>
  <c r="DX77" i="1"/>
  <c r="DW120" i="1"/>
  <c r="DW97" i="1"/>
  <c r="DW128" i="1"/>
  <c r="DW216" i="1"/>
  <c r="DW214" i="1"/>
  <c r="DW94" i="1"/>
  <c r="DW222" i="1"/>
  <c r="DW117" i="1"/>
  <c r="DW230" i="1"/>
  <c r="DW126" i="1"/>
  <c r="DW118" i="1"/>
  <c r="DW223" i="1"/>
  <c r="DW95" i="1"/>
  <c r="DW127" i="1"/>
  <c r="DW215" i="1"/>
  <c r="DW231" i="1"/>
  <c r="DW150" i="1"/>
  <c r="DW77" i="1"/>
  <c r="DV120" i="1"/>
  <c r="DV97" i="1"/>
  <c r="DV117" i="1"/>
  <c r="DV230" i="1"/>
  <c r="DV126" i="1"/>
  <c r="DV222" i="1"/>
  <c r="DV214" i="1"/>
  <c r="DV94" i="1"/>
  <c r="DV223" i="1"/>
  <c r="DV231" i="1"/>
  <c r="DV118" i="1"/>
  <c r="DV127" i="1"/>
  <c r="DV215" i="1"/>
  <c r="DV95" i="1"/>
  <c r="DV111" i="1"/>
  <c r="DV88" i="1"/>
  <c r="DV178" i="1"/>
  <c r="DV100" i="1"/>
  <c r="DU120" i="1"/>
  <c r="DU97" i="1"/>
  <c r="DU93" i="1"/>
  <c r="DU117" i="1"/>
  <c r="DU230" i="1"/>
  <c r="DU126" i="1"/>
  <c r="DU214" i="1"/>
  <c r="DU94" i="1"/>
  <c r="DU222" i="1"/>
  <c r="DU118" i="1"/>
  <c r="DU231" i="1"/>
  <c r="DU127" i="1"/>
  <c r="DU215" i="1"/>
  <c r="DU95" i="1"/>
  <c r="DU223" i="1"/>
  <c r="DU113" i="1"/>
  <c r="DU90" i="1"/>
  <c r="DU100" i="1"/>
  <c r="DT120" i="1"/>
  <c r="DT97" i="1"/>
  <c r="DT94" i="1"/>
  <c r="DT230" i="1"/>
  <c r="DT214" i="1"/>
  <c r="DT126" i="1"/>
  <c r="DT117" i="1"/>
  <c r="DT222" i="1"/>
  <c r="DT215" i="1"/>
  <c r="DT95" i="1"/>
  <c r="DT127" i="1"/>
  <c r="DT118" i="1"/>
  <c r="DT231" i="1"/>
  <c r="DT223" i="1"/>
  <c r="DT207" i="1"/>
  <c r="DT85" i="1"/>
  <c r="DT108" i="1"/>
  <c r="DT77" i="1"/>
  <c r="DR120" i="1"/>
  <c r="DR97" i="1"/>
  <c r="FT53" i="1"/>
  <c r="DR216" i="1"/>
  <c r="DR128" i="1"/>
  <c r="DR221" i="1"/>
  <c r="DR231" i="1"/>
  <c r="DR118" i="1"/>
  <c r="DR215" i="1"/>
  <c r="DR95" i="1"/>
  <c r="DR127" i="1"/>
  <c r="DR223" i="1"/>
  <c r="DR94" i="1"/>
  <c r="DR222" i="1"/>
  <c r="DR126" i="1"/>
  <c r="DR117" i="1"/>
  <c r="DR214" i="1"/>
  <c r="DR230" i="1"/>
  <c r="DR93" i="1"/>
  <c r="DR116" i="1"/>
  <c r="DR229" i="1"/>
  <c r="DR208" i="1"/>
  <c r="DR183" i="1"/>
  <c r="DR203" i="1"/>
  <c r="DR192" i="1"/>
  <c r="DR88" i="1"/>
  <c r="DR187" i="1"/>
  <c r="DR202" i="1"/>
  <c r="DR163" i="1"/>
  <c r="DR179" i="1"/>
  <c r="DR171" i="1"/>
  <c r="DQ214" i="1"/>
  <c r="DQ117" i="1"/>
  <c r="DQ126" i="1"/>
  <c r="DQ222" i="1"/>
  <c r="DQ94" i="1"/>
  <c r="DQ230" i="1"/>
  <c r="DQ215" i="1"/>
  <c r="DQ118" i="1"/>
  <c r="DQ223" i="1"/>
  <c r="DQ127" i="1"/>
  <c r="DQ231" i="1"/>
  <c r="DQ95" i="1"/>
  <c r="DQ208" i="1"/>
  <c r="DQ80" i="1"/>
  <c r="DQ103" i="1"/>
  <c r="DP231" i="1"/>
  <c r="DP223" i="1"/>
  <c r="DP127" i="1"/>
  <c r="DP118" i="1"/>
  <c r="DP95" i="1"/>
  <c r="DP215" i="1"/>
  <c r="DP117" i="1"/>
  <c r="DP214" i="1"/>
  <c r="DP230" i="1"/>
  <c r="DP94" i="1"/>
  <c r="DP126" i="1"/>
  <c r="DP222" i="1"/>
  <c r="DP154" i="1"/>
  <c r="DP80" i="1"/>
  <c r="DP103" i="1"/>
  <c r="DP100" i="1"/>
  <c r="DO213" i="1"/>
  <c r="DO229" i="1"/>
  <c r="DO127" i="1"/>
  <c r="DO223" i="1"/>
  <c r="DO95" i="1"/>
  <c r="DO215" i="1"/>
  <c r="DO231" i="1"/>
  <c r="DO118" i="1"/>
  <c r="DO117" i="1"/>
  <c r="DO94" i="1"/>
  <c r="DO230" i="1"/>
  <c r="DO214" i="1"/>
  <c r="DO222" i="1"/>
  <c r="DO126" i="1"/>
  <c r="DO184" i="1"/>
  <c r="DO204" i="1"/>
  <c r="DO193" i="1"/>
  <c r="DO183" i="1"/>
  <c r="DO203" i="1"/>
  <c r="DO67" i="1"/>
  <c r="DO88" i="1"/>
  <c r="DO111" i="1"/>
  <c r="DO182" i="1"/>
  <c r="DO207" i="1"/>
  <c r="FU44" i="1"/>
  <c r="DO86" i="1"/>
  <c r="DO180" i="1"/>
  <c r="DO176" i="1"/>
  <c r="DO148" i="1"/>
  <c r="DO59" i="1"/>
  <c r="DO143" i="1"/>
  <c r="DO139" i="1"/>
  <c r="DO155" i="1"/>
  <c r="DO151" i="1"/>
  <c r="DO135" i="1"/>
  <c r="DO146" i="1"/>
  <c r="DO150" i="1"/>
  <c r="DO103" i="1"/>
  <c r="DO80" i="1"/>
  <c r="DO154" i="1"/>
  <c r="DN93" i="1"/>
  <c r="DN232" i="1"/>
  <c r="DN119" i="1"/>
  <c r="DN224" i="1"/>
  <c r="DN96" i="1"/>
  <c r="DN128" i="1"/>
  <c r="DN216" i="1"/>
  <c r="DN117" i="1"/>
  <c r="DN214" i="1"/>
  <c r="DN230" i="1"/>
  <c r="DN94" i="1"/>
  <c r="DN126" i="1"/>
  <c r="DN222" i="1"/>
  <c r="DN127" i="1"/>
  <c r="DN118" i="1"/>
  <c r="DN231" i="1"/>
  <c r="DN95" i="1"/>
  <c r="DN223" i="1"/>
  <c r="DN215" i="1"/>
  <c r="DN156" i="1"/>
  <c r="DN77" i="1"/>
  <c r="DM96" i="1"/>
  <c r="DM119" i="1"/>
  <c r="DM216" i="1"/>
  <c r="DM232" i="1"/>
  <c r="DM128" i="1"/>
  <c r="DM224" i="1"/>
  <c r="DM222" i="1"/>
  <c r="DM214" i="1"/>
  <c r="DM230" i="1"/>
  <c r="DM126" i="1"/>
  <c r="DM117" i="1"/>
  <c r="DM94" i="1"/>
  <c r="DM223" i="1"/>
  <c r="DM127" i="1"/>
  <c r="DM231" i="1"/>
  <c r="DM215" i="1"/>
  <c r="DM118" i="1"/>
  <c r="DM95" i="1"/>
  <c r="DM116" i="1"/>
  <c r="DM93" i="1"/>
  <c r="DM81" i="1"/>
  <c r="DM104" i="1"/>
  <c r="DM100" i="1"/>
  <c r="DL117" i="1"/>
  <c r="DL214" i="1"/>
  <c r="DL230" i="1"/>
  <c r="DL94" i="1"/>
  <c r="DL126" i="1"/>
  <c r="DL222" i="1"/>
  <c r="DL96" i="1"/>
  <c r="DL224" i="1"/>
  <c r="DL232" i="1"/>
  <c r="DL119" i="1"/>
  <c r="DL128" i="1"/>
  <c r="DL216" i="1"/>
  <c r="DL115" i="1"/>
  <c r="DL92" i="1"/>
  <c r="DL116" i="1"/>
  <c r="DL93" i="1"/>
  <c r="DL103" i="1"/>
  <c r="DL80" i="1"/>
  <c r="DL100" i="1"/>
  <c r="DK117" i="1"/>
  <c r="DK214" i="1"/>
  <c r="DK230" i="1"/>
  <c r="DK94" i="1"/>
  <c r="DK126" i="1"/>
  <c r="DK222" i="1"/>
  <c r="DK216" i="1"/>
  <c r="DK128" i="1"/>
  <c r="DK96" i="1"/>
  <c r="DK119" i="1"/>
  <c r="DK224" i="1"/>
  <c r="DK232" i="1"/>
  <c r="DK92" i="1"/>
  <c r="DK115" i="1"/>
  <c r="DK174" i="1"/>
  <c r="DK77" i="1"/>
  <c r="DJ94" i="1"/>
  <c r="DJ126" i="1"/>
  <c r="DJ222" i="1"/>
  <c r="DJ117" i="1"/>
  <c r="DJ214" i="1"/>
  <c r="DJ230" i="1"/>
  <c r="DJ96" i="1"/>
  <c r="DJ128" i="1"/>
  <c r="DJ232" i="1"/>
  <c r="DJ119" i="1"/>
  <c r="DJ224" i="1"/>
  <c r="DJ216" i="1"/>
  <c r="DJ180" i="1"/>
  <c r="DJ77" i="1"/>
  <c r="DI222" i="1"/>
  <c r="DI214" i="1"/>
  <c r="DI126" i="1"/>
  <c r="DI117" i="1"/>
  <c r="DI94" i="1"/>
  <c r="DI230" i="1"/>
  <c r="DI96" i="1"/>
  <c r="DI216" i="1"/>
  <c r="DI128" i="1"/>
  <c r="DI224" i="1"/>
  <c r="DI119" i="1"/>
  <c r="DI232" i="1"/>
  <c r="DI93" i="1"/>
  <c r="DI116" i="1"/>
  <c r="DI100" i="1"/>
  <c r="DG126" i="1"/>
  <c r="DG117" i="1"/>
  <c r="DG230" i="1"/>
  <c r="DG94" i="1"/>
  <c r="DG222" i="1"/>
  <c r="DG214" i="1"/>
  <c r="DG128" i="1"/>
  <c r="DG224" i="1"/>
  <c r="DG96" i="1"/>
  <c r="DG119" i="1"/>
  <c r="DG232" i="1"/>
  <c r="DG216" i="1"/>
  <c r="DG80" i="1"/>
  <c r="DG103" i="1"/>
  <c r="DG100" i="1"/>
  <c r="DF94" i="1"/>
  <c r="DF126" i="1"/>
  <c r="DF230" i="1"/>
  <c r="DF117" i="1"/>
  <c r="DF214" i="1"/>
  <c r="DF222" i="1"/>
  <c r="DF128" i="1"/>
  <c r="DF119" i="1"/>
  <c r="DF232" i="1"/>
  <c r="DF96" i="1"/>
  <c r="DF224" i="1"/>
  <c r="DF216" i="1"/>
  <c r="DF107" i="1"/>
  <c r="DF84" i="1"/>
  <c r="DF81" i="1"/>
  <c r="DF104" i="1"/>
  <c r="DF80" i="1"/>
  <c r="DF103" i="1"/>
  <c r="DF100" i="1"/>
  <c r="DE94" i="1"/>
  <c r="DE126" i="1"/>
  <c r="DE222" i="1"/>
  <c r="DE117" i="1"/>
  <c r="DE214" i="1"/>
  <c r="DE230" i="1"/>
  <c r="DE96" i="1"/>
  <c r="DE232" i="1"/>
  <c r="DE119" i="1"/>
  <c r="DE128" i="1"/>
  <c r="DE216" i="1"/>
  <c r="DE224" i="1"/>
  <c r="DE84" i="1"/>
  <c r="DE107" i="1"/>
  <c r="DE80" i="1"/>
  <c r="DE103" i="1"/>
  <c r="DD119" i="1"/>
  <c r="DD128" i="1"/>
  <c r="DD96" i="1"/>
  <c r="DD232" i="1"/>
  <c r="DD224" i="1"/>
  <c r="DD216" i="1"/>
  <c r="DD94" i="1"/>
  <c r="DD230" i="1"/>
  <c r="DD126" i="1"/>
  <c r="DD222" i="1"/>
  <c r="DD214" i="1"/>
  <c r="DD117" i="1"/>
  <c r="DD223" i="1"/>
  <c r="DD215" i="1"/>
  <c r="DD127" i="1"/>
  <c r="DD118" i="1"/>
  <c r="DD231" i="1"/>
  <c r="DD95" i="1"/>
  <c r="DD90" i="1"/>
  <c r="DD113" i="1"/>
  <c r="DD88" i="1"/>
  <c r="DD111" i="1"/>
  <c r="DD172" i="1"/>
  <c r="DD104" i="1"/>
  <c r="DD81" i="1"/>
  <c r="DD103" i="1"/>
  <c r="DD80" i="1"/>
  <c r="DD150" i="1"/>
  <c r="DD100" i="1"/>
  <c r="DC214" i="1"/>
  <c r="DC222" i="1"/>
  <c r="DC230" i="1"/>
  <c r="DC94" i="1"/>
  <c r="DC117" i="1"/>
  <c r="DC126" i="1"/>
  <c r="DC128" i="1"/>
  <c r="DC216" i="1"/>
  <c r="DC232" i="1"/>
  <c r="DC119" i="1"/>
  <c r="DC96" i="1"/>
  <c r="DC224" i="1"/>
  <c r="DC223" i="1"/>
  <c r="DC95" i="1"/>
  <c r="DC215" i="1"/>
  <c r="DC118" i="1"/>
  <c r="DC231" i="1"/>
  <c r="DC127" i="1"/>
  <c r="DC103" i="1"/>
  <c r="DC80" i="1"/>
  <c r="DC100" i="1"/>
  <c r="DB199" i="1"/>
  <c r="DB216" i="1"/>
  <c r="DB224" i="1"/>
  <c r="DB119" i="1"/>
  <c r="DB232" i="1"/>
  <c r="DB96" i="1"/>
  <c r="DB128" i="1"/>
  <c r="DB213" i="1"/>
  <c r="DB228" i="1"/>
  <c r="DB189" i="1"/>
  <c r="DB215" i="1"/>
  <c r="DB231" i="1"/>
  <c r="DB118" i="1"/>
  <c r="DB95" i="1"/>
  <c r="DB127" i="1"/>
  <c r="DB223" i="1"/>
  <c r="DB117" i="1"/>
  <c r="DB94" i="1"/>
  <c r="DB230" i="1"/>
  <c r="DB126" i="1"/>
  <c r="DB214" i="1"/>
  <c r="DB222" i="1"/>
  <c r="DB194" i="1"/>
  <c r="DB184" i="1"/>
  <c r="DB68" i="1"/>
  <c r="DB204" i="1"/>
  <c r="DB198" i="1"/>
  <c r="DB187" i="1"/>
  <c r="DB182" i="1"/>
  <c r="DB197" i="1"/>
  <c r="DB179" i="1"/>
  <c r="DB163" i="1"/>
  <c r="DB108" i="1"/>
  <c r="DB171" i="1"/>
  <c r="DB159" i="1"/>
  <c r="DB175" i="1"/>
  <c r="DB174" i="1"/>
  <c r="DB107" i="1"/>
  <c r="DB84" i="1"/>
  <c r="DB178" i="1"/>
  <c r="DB170" i="1"/>
  <c r="FU38" i="1"/>
  <c r="DB60" i="1"/>
  <c r="DB156" i="1"/>
  <c r="FT38" i="1"/>
  <c r="DB143" i="1"/>
  <c r="DB151" i="1"/>
  <c r="FU37" i="1"/>
  <c r="DB80" i="1"/>
  <c r="DB103" i="1"/>
  <c r="FU36" i="1"/>
  <c r="DB146" i="1"/>
  <c r="DB77" i="1"/>
  <c r="DA214" i="1"/>
  <c r="DA94" i="1"/>
  <c r="DA222" i="1"/>
  <c r="DA117" i="1"/>
  <c r="DA230" i="1"/>
  <c r="DA126" i="1"/>
  <c r="DA224" i="1"/>
  <c r="DA119" i="1"/>
  <c r="DA216" i="1"/>
  <c r="DA96" i="1"/>
  <c r="DA232" i="1"/>
  <c r="DA128" i="1"/>
  <c r="DA118" i="1"/>
  <c r="DA223" i="1"/>
  <c r="DA95" i="1"/>
  <c r="DA127" i="1"/>
  <c r="DA215" i="1"/>
  <c r="DA231" i="1"/>
  <c r="DA84" i="1"/>
  <c r="DA107" i="1"/>
  <c r="DA81" i="1"/>
  <c r="DA104" i="1"/>
  <c r="CZ216" i="1"/>
  <c r="CZ96" i="1"/>
  <c r="CZ119" i="1"/>
  <c r="CZ128" i="1"/>
  <c r="CZ224" i="1"/>
  <c r="CZ232" i="1"/>
  <c r="CZ214" i="1"/>
  <c r="CZ230" i="1"/>
  <c r="CZ117" i="1"/>
  <c r="CZ94" i="1"/>
  <c r="CZ222" i="1"/>
  <c r="CZ126" i="1"/>
  <c r="CZ127" i="1"/>
  <c r="CZ231" i="1"/>
  <c r="CZ223" i="1"/>
  <c r="CZ215" i="1"/>
  <c r="CZ118" i="1"/>
  <c r="CZ95" i="1"/>
  <c r="CZ192" i="1"/>
  <c r="CZ103" i="1"/>
  <c r="CZ80" i="1"/>
  <c r="CZ100" i="1"/>
  <c r="CY117" i="1"/>
  <c r="CY230" i="1"/>
  <c r="CY126" i="1"/>
  <c r="CY214" i="1"/>
  <c r="CY94" i="1"/>
  <c r="CY222" i="1"/>
  <c r="CY96" i="1"/>
  <c r="CY216" i="1"/>
  <c r="CY128" i="1"/>
  <c r="CY224" i="1"/>
  <c r="CY119" i="1"/>
  <c r="CY232" i="1"/>
  <c r="CY215" i="1"/>
  <c r="CY127" i="1"/>
  <c r="CY231" i="1"/>
  <c r="CY118" i="1"/>
  <c r="CY95" i="1"/>
  <c r="CY223" i="1"/>
  <c r="CY107" i="1"/>
  <c r="CY84" i="1"/>
  <c r="CX224" i="1"/>
  <c r="CX221" i="1"/>
  <c r="CX216" i="1"/>
  <c r="CX232" i="1"/>
  <c r="CX96" i="1"/>
  <c r="CX128" i="1"/>
  <c r="CX204" i="1"/>
  <c r="CX230" i="1"/>
  <c r="CX222" i="1"/>
  <c r="CX214" i="1"/>
  <c r="CX117" i="1"/>
  <c r="CX94" i="1"/>
  <c r="CX126" i="1"/>
  <c r="CX215" i="1"/>
  <c r="CX223" i="1"/>
  <c r="CX95" i="1"/>
  <c r="CX231" i="1"/>
  <c r="CX127" i="1"/>
  <c r="CX118" i="1"/>
  <c r="FU49" i="1"/>
  <c r="CX228" i="1"/>
  <c r="FT49" i="1"/>
  <c r="CX90" i="1"/>
  <c r="CX113" i="1"/>
  <c r="CX199" i="1"/>
  <c r="CX194" i="1"/>
  <c r="CX189" i="1"/>
  <c r="CX193" i="1"/>
  <c r="CX208" i="1"/>
  <c r="CX67" i="1"/>
  <c r="CX66" i="1"/>
  <c r="CX182" i="1"/>
  <c r="CX180" i="1"/>
  <c r="CX176" i="1"/>
  <c r="CX172" i="1"/>
  <c r="CX171" i="1"/>
  <c r="CX179" i="1"/>
  <c r="CX163" i="1"/>
  <c r="CX59" i="1"/>
  <c r="CX139" i="1"/>
  <c r="CX100" i="1"/>
  <c r="CV94" i="1"/>
  <c r="CV222" i="1"/>
  <c r="CV214" i="1"/>
  <c r="CV126" i="1"/>
  <c r="CV117" i="1"/>
  <c r="CV230" i="1"/>
  <c r="CV224" i="1"/>
  <c r="CV216" i="1"/>
  <c r="CV128" i="1"/>
  <c r="CV119" i="1"/>
  <c r="CV96" i="1"/>
  <c r="CV232" i="1"/>
  <c r="CV223" i="1"/>
  <c r="CV127" i="1"/>
  <c r="CV231" i="1"/>
  <c r="CV118" i="1"/>
  <c r="CV95" i="1"/>
  <c r="CV215" i="1"/>
  <c r="CV80" i="1"/>
  <c r="CV103" i="1"/>
  <c r="CV100" i="1"/>
  <c r="CU95" i="1"/>
  <c r="CU215" i="1"/>
  <c r="CU118" i="1"/>
  <c r="CU223" i="1"/>
  <c r="CU127" i="1"/>
  <c r="CU231" i="1"/>
  <c r="CU107" i="1"/>
  <c r="CU84" i="1"/>
  <c r="CU103" i="1"/>
  <c r="CU80" i="1"/>
  <c r="CU100" i="1"/>
  <c r="CT223" i="1"/>
  <c r="CT95" i="1"/>
  <c r="CT215" i="1"/>
  <c r="CT118" i="1"/>
  <c r="CT231" i="1"/>
  <c r="CT127" i="1"/>
  <c r="CT80" i="1"/>
  <c r="CT103" i="1"/>
  <c r="CS215" i="1"/>
  <c r="CS118" i="1"/>
  <c r="CS95" i="1"/>
  <c r="CS127" i="1"/>
  <c r="CS223" i="1"/>
  <c r="CS231" i="1"/>
  <c r="CS109" i="1"/>
  <c r="CS86" i="1"/>
  <c r="CS80" i="1"/>
  <c r="CS103" i="1"/>
  <c r="CS100" i="1"/>
  <c r="CR118" i="1"/>
  <c r="CR231" i="1"/>
  <c r="CR127" i="1"/>
  <c r="CR215" i="1"/>
  <c r="CR95" i="1"/>
  <c r="CR223" i="1"/>
  <c r="CR100" i="1"/>
  <c r="CQ223" i="1"/>
  <c r="CQ127" i="1"/>
  <c r="CQ95" i="1"/>
  <c r="CQ231" i="1"/>
  <c r="CQ215" i="1"/>
  <c r="CQ118" i="1"/>
  <c r="CQ93" i="1"/>
  <c r="CQ116" i="1"/>
  <c r="CP95" i="1"/>
  <c r="CP215" i="1"/>
  <c r="CP223" i="1"/>
  <c r="CP127" i="1"/>
  <c r="CP118" i="1"/>
  <c r="CP231" i="1"/>
  <c r="CO127" i="1"/>
  <c r="CO95" i="1"/>
  <c r="CO223" i="1"/>
  <c r="CO215" i="1"/>
  <c r="CO118" i="1"/>
  <c r="CO231" i="1"/>
  <c r="CO93" i="1"/>
  <c r="CO116" i="1"/>
  <c r="CO92" i="1"/>
  <c r="CO115" i="1"/>
  <c r="CO89" i="1"/>
  <c r="CO112" i="1"/>
  <c r="CO77" i="1"/>
  <c r="CN127" i="1"/>
  <c r="CN118" i="1"/>
  <c r="CN231" i="1"/>
  <c r="CN95" i="1"/>
  <c r="CN223" i="1"/>
  <c r="CN215" i="1"/>
  <c r="CN77" i="1"/>
  <c r="CM223" i="1"/>
  <c r="CM215" i="1"/>
  <c r="CM118" i="1"/>
  <c r="CM95" i="1"/>
  <c r="CM127" i="1"/>
  <c r="CM231" i="1"/>
  <c r="CM90" i="1"/>
  <c r="CM113" i="1"/>
  <c r="CK229" i="1"/>
  <c r="CK118" i="1"/>
  <c r="CK223" i="1"/>
  <c r="CK231" i="1"/>
  <c r="CK95" i="1"/>
  <c r="CK127" i="1"/>
  <c r="CK215" i="1"/>
  <c r="CK100" i="1"/>
  <c r="CJ224" i="1"/>
  <c r="FU51" i="1"/>
  <c r="CJ232" i="1"/>
  <c r="CJ216" i="1"/>
  <c r="CJ128" i="1"/>
  <c r="CJ215" i="1"/>
  <c r="CJ127" i="1"/>
  <c r="CJ118" i="1"/>
  <c r="CJ231" i="1"/>
  <c r="CJ223" i="1"/>
  <c r="CJ95" i="1"/>
  <c r="CJ230" i="1"/>
  <c r="CJ126" i="1"/>
  <c r="CJ197" i="1"/>
  <c r="CJ202" i="1"/>
  <c r="CJ212" i="1"/>
  <c r="CJ192" i="1"/>
  <c r="CJ229" i="1"/>
  <c r="CJ89" i="1"/>
  <c r="CJ112" i="1"/>
  <c r="CJ208" i="1"/>
  <c r="CJ193" i="1"/>
  <c r="CJ183" i="1"/>
  <c r="CJ176" i="1"/>
  <c r="CJ172" i="1"/>
  <c r="CI120" i="1"/>
  <c r="CI97" i="1"/>
  <c r="CI93" i="1"/>
  <c r="CI95" i="1"/>
  <c r="CI127" i="1"/>
  <c r="CI215" i="1"/>
  <c r="CI231" i="1"/>
  <c r="CI118" i="1"/>
  <c r="CI223" i="1"/>
  <c r="CI90" i="1"/>
  <c r="CI113" i="1"/>
  <c r="CI81" i="1"/>
  <c r="CI104" i="1"/>
  <c r="CI77" i="1"/>
  <c r="CH97" i="1"/>
  <c r="CH120" i="1"/>
  <c r="CH127" i="1"/>
  <c r="CH95" i="1"/>
  <c r="CH223" i="1"/>
  <c r="CH215" i="1"/>
  <c r="CH118" i="1"/>
  <c r="CH231" i="1"/>
  <c r="CH115" i="1"/>
  <c r="CH92" i="1"/>
  <c r="CH86" i="1"/>
  <c r="CH109" i="1"/>
  <c r="CH81" i="1"/>
  <c r="CH104" i="1"/>
  <c r="CG120" i="1"/>
  <c r="CG97" i="1"/>
  <c r="CG95" i="1"/>
  <c r="CG223" i="1"/>
  <c r="CG118" i="1"/>
  <c r="CG127" i="1"/>
  <c r="CG231" i="1"/>
  <c r="CG215" i="1"/>
  <c r="CG81" i="1"/>
  <c r="CG104" i="1"/>
  <c r="CG100" i="1"/>
  <c r="CF231" i="1"/>
  <c r="CF127" i="1"/>
  <c r="CF223" i="1"/>
  <c r="CF95" i="1"/>
  <c r="CF215" i="1"/>
  <c r="CF118" i="1"/>
  <c r="CF104" i="1"/>
  <c r="CF81" i="1"/>
  <c r="CF100" i="1"/>
  <c r="CE215" i="1"/>
  <c r="CE95" i="1"/>
  <c r="CE223" i="1"/>
  <c r="CE118" i="1"/>
  <c r="CE231" i="1"/>
  <c r="CE127" i="1"/>
  <c r="CE81" i="1"/>
  <c r="CE104" i="1"/>
  <c r="CD214" i="1"/>
  <c r="CD126" i="1"/>
  <c r="CD230" i="1"/>
  <c r="CD94" i="1"/>
  <c r="CD222" i="1"/>
  <c r="CD117" i="1"/>
  <c r="CD104" i="1"/>
  <c r="CD81" i="1"/>
  <c r="CD155" i="1"/>
  <c r="CD139" i="1"/>
  <c r="FT37" i="1"/>
  <c r="CD100" i="1"/>
  <c r="CC116" i="1"/>
  <c r="CC93" i="1"/>
  <c r="CC104" i="1"/>
  <c r="CC81" i="1"/>
  <c r="CC100" i="1"/>
  <c r="CB116" i="1"/>
  <c r="CB93" i="1"/>
  <c r="CB104" i="1"/>
  <c r="CB81" i="1"/>
  <c r="CB100" i="1"/>
  <c r="BZ93" i="1"/>
  <c r="BZ116" i="1"/>
  <c r="FT36" i="1"/>
  <c r="BZ150" i="1"/>
  <c r="BZ103" i="1"/>
  <c r="BZ80" i="1"/>
  <c r="BZ100" i="1"/>
  <c r="BY120" i="1"/>
  <c r="BY97" i="1"/>
  <c r="BY93" i="1"/>
  <c r="BY116" i="1"/>
  <c r="BY89" i="1"/>
  <c r="BY112" i="1"/>
  <c r="BY172" i="1"/>
  <c r="BY100" i="1"/>
  <c r="BX97" i="1"/>
  <c r="BX120" i="1"/>
  <c r="BX215" i="1"/>
  <c r="BX118" i="1"/>
  <c r="BX231" i="1"/>
  <c r="BX95" i="1"/>
  <c r="BX127" i="1"/>
  <c r="BX223" i="1"/>
  <c r="BX81" i="1"/>
  <c r="BX104" i="1"/>
  <c r="BX100" i="1"/>
  <c r="BW95" i="1"/>
  <c r="BW127" i="1"/>
  <c r="BW223" i="1"/>
  <c r="BW118" i="1"/>
  <c r="BW215" i="1"/>
  <c r="BW231" i="1"/>
  <c r="BW89" i="1"/>
  <c r="BW112" i="1"/>
  <c r="BW104" i="1"/>
  <c r="BW81" i="1"/>
  <c r="BV232" i="1"/>
  <c r="BV216" i="1"/>
  <c r="BV128" i="1"/>
  <c r="BV119" i="1"/>
  <c r="BV96" i="1"/>
  <c r="BV224" i="1"/>
  <c r="BV95" i="1"/>
  <c r="BV118" i="1"/>
  <c r="BV223" i="1"/>
  <c r="BV127" i="1"/>
  <c r="BV215" i="1"/>
  <c r="BV231" i="1"/>
  <c r="BV90" i="1"/>
  <c r="BV113" i="1"/>
  <c r="BV103" i="1"/>
  <c r="BV80" i="1"/>
  <c r="BU120" i="1"/>
  <c r="BU97" i="1"/>
  <c r="BU119" i="1"/>
  <c r="BU216" i="1"/>
  <c r="BU128" i="1"/>
  <c r="BU96" i="1"/>
  <c r="BU232" i="1"/>
  <c r="BU224" i="1"/>
  <c r="BU94" i="1"/>
  <c r="BU117" i="1"/>
  <c r="BU214" i="1"/>
  <c r="BU230" i="1"/>
  <c r="BU126" i="1"/>
  <c r="BU222" i="1"/>
  <c r="BU118" i="1"/>
  <c r="BU215" i="1"/>
  <c r="BU231" i="1"/>
  <c r="BU95" i="1"/>
  <c r="BU127" i="1"/>
  <c r="BU223" i="1"/>
  <c r="BU86" i="1"/>
  <c r="BU109" i="1"/>
  <c r="BU84" i="1"/>
  <c r="BU107" i="1"/>
  <c r="BU100" i="1"/>
  <c r="BT120" i="1"/>
  <c r="BT97" i="1"/>
  <c r="BT119" i="1"/>
  <c r="BT224" i="1"/>
  <c r="BT216" i="1"/>
  <c r="BT96" i="1"/>
  <c r="BT232" i="1"/>
  <c r="BT128" i="1"/>
  <c r="BT117" i="1"/>
  <c r="BT214" i="1"/>
  <c r="BT230" i="1"/>
  <c r="BT94" i="1"/>
  <c r="BT126" i="1"/>
  <c r="BT222" i="1"/>
  <c r="BT231" i="1"/>
  <c r="BT215" i="1"/>
  <c r="BT127" i="1"/>
  <c r="BT118" i="1"/>
  <c r="BT95" i="1"/>
  <c r="BT223" i="1"/>
  <c r="BT90" i="1"/>
  <c r="BT113" i="1"/>
  <c r="BT109" i="1"/>
  <c r="BT86" i="1"/>
  <c r="BT104" i="1"/>
  <c r="BT81" i="1"/>
  <c r="BT100" i="1"/>
  <c r="BS97" i="1"/>
  <c r="BS120" i="1"/>
  <c r="BS126" i="1"/>
  <c r="BS117" i="1"/>
  <c r="BS230" i="1"/>
  <c r="BS94" i="1"/>
  <c r="BS222" i="1"/>
  <c r="BS214" i="1"/>
  <c r="BS127" i="1"/>
  <c r="BS118" i="1"/>
  <c r="BS231" i="1"/>
  <c r="BS95" i="1"/>
  <c r="BS223" i="1"/>
  <c r="BS215" i="1"/>
  <c r="BS81" i="1"/>
  <c r="BS104" i="1"/>
  <c r="BS100" i="1"/>
  <c r="BR96" i="1"/>
  <c r="BR224" i="1"/>
  <c r="BR232" i="1"/>
  <c r="BR128" i="1"/>
  <c r="BR119" i="1"/>
  <c r="BR216" i="1"/>
  <c r="BR117" i="1"/>
  <c r="BR230" i="1"/>
  <c r="BR126" i="1"/>
  <c r="BR214" i="1"/>
  <c r="BR94" i="1"/>
  <c r="BR222" i="1"/>
  <c r="BR127" i="1"/>
  <c r="BR231" i="1"/>
  <c r="BR118" i="1"/>
  <c r="BR215" i="1"/>
  <c r="BR95" i="1"/>
  <c r="BR223" i="1"/>
  <c r="BQ117" i="1"/>
  <c r="BQ214" i="1"/>
  <c r="BQ222" i="1"/>
  <c r="BQ230" i="1"/>
  <c r="BQ94" i="1"/>
  <c r="BQ126" i="1"/>
  <c r="BQ95" i="1"/>
  <c r="BQ223" i="1"/>
  <c r="BQ215" i="1"/>
  <c r="BQ127" i="1"/>
  <c r="BQ118" i="1"/>
  <c r="BQ231" i="1"/>
  <c r="BQ80" i="1"/>
  <c r="BQ103" i="1"/>
  <c r="BQ100" i="1"/>
  <c r="BO128" i="1"/>
  <c r="BO96" i="1"/>
  <c r="BO224" i="1"/>
  <c r="BO216" i="1"/>
  <c r="BO119" i="1"/>
  <c r="BO232" i="1"/>
  <c r="BO94" i="1"/>
  <c r="BO126" i="1"/>
  <c r="BO222" i="1"/>
  <c r="BO117" i="1"/>
  <c r="BO214" i="1"/>
  <c r="BO230" i="1"/>
  <c r="BO215" i="1"/>
  <c r="BO127" i="1"/>
  <c r="BO231" i="1"/>
  <c r="BO118" i="1"/>
  <c r="BO95" i="1"/>
  <c r="BO223" i="1"/>
  <c r="BO100" i="1"/>
  <c r="BN120" i="1"/>
  <c r="BN97" i="1"/>
  <c r="BN216" i="1"/>
  <c r="BN128" i="1"/>
  <c r="BN232" i="1"/>
  <c r="BN119" i="1"/>
  <c r="BN96" i="1"/>
  <c r="BN224" i="1"/>
  <c r="BN127" i="1"/>
  <c r="BN118" i="1"/>
  <c r="BN231" i="1"/>
  <c r="BN95" i="1"/>
  <c r="BN223" i="1"/>
  <c r="BN215" i="1"/>
  <c r="BN94" i="1"/>
  <c r="BN126" i="1"/>
  <c r="BN222" i="1"/>
  <c r="BN117" i="1"/>
  <c r="BN214" i="1"/>
  <c r="BN230" i="1"/>
  <c r="BN81" i="1"/>
  <c r="BN104" i="1"/>
  <c r="BN100" i="1"/>
  <c r="BM120" i="1"/>
  <c r="BM97" i="1"/>
  <c r="BM119" i="1"/>
  <c r="BM224" i="1"/>
  <c r="BM128" i="1"/>
  <c r="BM96" i="1"/>
  <c r="BM232" i="1"/>
  <c r="BM216" i="1"/>
  <c r="BM117" i="1"/>
  <c r="BM214" i="1"/>
  <c r="BM230" i="1"/>
  <c r="BM94" i="1"/>
  <c r="BM126" i="1"/>
  <c r="BM222" i="1"/>
  <c r="BM95" i="1"/>
  <c r="BM223" i="1"/>
  <c r="BM215" i="1"/>
  <c r="BM118" i="1"/>
  <c r="BM127" i="1"/>
  <c r="BM231" i="1"/>
  <c r="BM81" i="1"/>
  <c r="BM104" i="1"/>
  <c r="BL216" i="1"/>
  <c r="BL128" i="1"/>
  <c r="BL232" i="1"/>
  <c r="BL119" i="1"/>
  <c r="BL96" i="1"/>
  <c r="BL224" i="1"/>
  <c r="BL127" i="1"/>
  <c r="BL118" i="1"/>
  <c r="BL231" i="1"/>
  <c r="BL95" i="1"/>
  <c r="BL223" i="1"/>
  <c r="BL215" i="1"/>
  <c r="BL126" i="1"/>
  <c r="BL117" i="1"/>
  <c r="BL230" i="1"/>
  <c r="BL222" i="1"/>
  <c r="BL214" i="1"/>
  <c r="BL94" i="1"/>
  <c r="BL89" i="1"/>
  <c r="BL112" i="1"/>
  <c r="BL178" i="1"/>
  <c r="BL80" i="1"/>
  <c r="BL103" i="1"/>
  <c r="BK96" i="1"/>
  <c r="BK128" i="1"/>
  <c r="BK232" i="1"/>
  <c r="BK216" i="1"/>
  <c r="BK119" i="1"/>
  <c r="BK224" i="1"/>
  <c r="BK214" i="1"/>
  <c r="BK94" i="1"/>
  <c r="BK222" i="1"/>
  <c r="BK117" i="1"/>
  <c r="BK230" i="1"/>
  <c r="BK126" i="1"/>
  <c r="BK103" i="1"/>
  <c r="BK80" i="1"/>
  <c r="BK100" i="1"/>
  <c r="BJ119" i="1"/>
  <c r="BJ128" i="1"/>
  <c r="BJ216" i="1"/>
  <c r="BJ96" i="1"/>
  <c r="BJ232" i="1"/>
  <c r="BJ224" i="1"/>
  <c r="BJ112" i="1"/>
  <c r="BJ89" i="1"/>
  <c r="BJ81" i="1"/>
  <c r="BJ104" i="1"/>
  <c r="BJ103" i="1"/>
  <c r="BJ80" i="1"/>
  <c r="BI97" i="1"/>
  <c r="BI120" i="1"/>
  <c r="BI119" i="1"/>
  <c r="BI224" i="1"/>
  <c r="BI216" i="1"/>
  <c r="BI128" i="1"/>
  <c r="BI96" i="1"/>
  <c r="BI232" i="1"/>
  <c r="BI103" i="1"/>
  <c r="BI80" i="1"/>
  <c r="BH97" i="1"/>
  <c r="BH120" i="1"/>
  <c r="BH119" i="1"/>
  <c r="BH232" i="1"/>
  <c r="BH216" i="1"/>
  <c r="BH96" i="1"/>
  <c r="BH224" i="1"/>
  <c r="BH128" i="1"/>
  <c r="BH93" i="1"/>
  <c r="BH116" i="1"/>
  <c r="BH89" i="1"/>
  <c r="BH112" i="1"/>
  <c r="BH109" i="1"/>
  <c r="BH86" i="1"/>
  <c r="BH103" i="1"/>
  <c r="BH80" i="1"/>
  <c r="BH100" i="1"/>
  <c r="BG96" i="1"/>
  <c r="BG216" i="1"/>
  <c r="BG232" i="1"/>
  <c r="BG128" i="1"/>
  <c r="BG119" i="1"/>
  <c r="BG224" i="1"/>
  <c r="BG109" i="1"/>
  <c r="BG86" i="1"/>
  <c r="BG80" i="1"/>
  <c r="BG103" i="1"/>
  <c r="BG100" i="1"/>
  <c r="BF232" i="1"/>
  <c r="BF224" i="1"/>
  <c r="BF96" i="1"/>
  <c r="BF216" i="1"/>
  <c r="BF119" i="1"/>
  <c r="BF128" i="1"/>
  <c r="BF112" i="1"/>
  <c r="BF89" i="1"/>
  <c r="BF86" i="1"/>
  <c r="BF109" i="1"/>
  <c r="BD96" i="1"/>
  <c r="BD128" i="1"/>
  <c r="BD216" i="1"/>
  <c r="BD224" i="1"/>
  <c r="BD232" i="1"/>
  <c r="BD119" i="1"/>
  <c r="BD86" i="1"/>
  <c r="BD109" i="1"/>
  <c r="BD103" i="1"/>
  <c r="BD80" i="1"/>
  <c r="BD100" i="1"/>
  <c r="BC86" i="1"/>
  <c r="BC109" i="1"/>
  <c r="BC100" i="1"/>
  <c r="BB111" i="1"/>
  <c r="BB88" i="1"/>
  <c r="BB108" i="1"/>
  <c r="BB85" i="1"/>
  <c r="BA128" i="1"/>
  <c r="BA216" i="1"/>
  <c r="BA224" i="1"/>
  <c r="BA119" i="1"/>
  <c r="BA96" i="1"/>
  <c r="BA232" i="1"/>
  <c r="FT44" i="1"/>
  <c r="BA187" i="1"/>
  <c r="BA182" i="1"/>
  <c r="BA89" i="1"/>
  <c r="BA112" i="1"/>
  <c r="BA174" i="1"/>
  <c r="BA100" i="1"/>
  <c r="AZ96" i="1"/>
  <c r="AZ119" i="1"/>
  <c r="AZ216" i="1"/>
  <c r="AZ128" i="1"/>
  <c r="AZ224" i="1"/>
  <c r="AZ232" i="1"/>
  <c r="AZ223" i="1"/>
  <c r="AZ95" i="1"/>
  <c r="FT50" i="1"/>
  <c r="AZ222" i="1"/>
  <c r="AZ126" i="1"/>
  <c r="FU50" i="1"/>
  <c r="AZ93" i="1"/>
  <c r="AZ116" i="1"/>
  <c r="EG80" i="1"/>
  <c r="EG103" i="1"/>
  <c r="EE80" i="1"/>
  <c r="EE103" i="1"/>
  <c r="EB80" i="1"/>
  <c r="EB103" i="1"/>
  <c r="DW103" i="1"/>
  <c r="DW80" i="1"/>
  <c r="DJ103" i="1"/>
  <c r="DJ80" i="1"/>
  <c r="CQ80" i="1"/>
  <c r="CQ103" i="1"/>
  <c r="BX103" i="1"/>
  <c r="BX80" i="1"/>
  <c r="EE81" i="1"/>
  <c r="EE104" i="1"/>
  <c r="DJ81" i="1"/>
  <c r="DJ104" i="1"/>
  <c r="CP104" i="1"/>
  <c r="CP81" i="1"/>
  <c r="CN104" i="1"/>
  <c r="CN81" i="1"/>
  <c r="BY104" i="1"/>
  <c r="BY81" i="1"/>
  <c r="BU81" i="1"/>
  <c r="BU104" i="1"/>
  <c r="BQ81" i="1"/>
  <c r="BQ104" i="1"/>
  <c r="BL81" i="1"/>
  <c r="BL104" i="1"/>
  <c r="EH103" i="1"/>
  <c r="EH80" i="1"/>
  <c r="EF80" i="1"/>
  <c r="EF103" i="1"/>
  <c r="DX103" i="1"/>
  <c r="DX80" i="1"/>
  <c r="DV103" i="1"/>
  <c r="DV80" i="1"/>
  <c r="DN80" i="1"/>
  <c r="DN103" i="1"/>
  <c r="EM81" i="1"/>
  <c r="EM104" i="1"/>
  <c r="DU81" i="1"/>
  <c r="DU104" i="1"/>
  <c r="CU104" i="1"/>
  <c r="CU81" i="1"/>
  <c r="CS81" i="1"/>
  <c r="CS104" i="1"/>
  <c r="CQ81" i="1"/>
  <c r="CQ104" i="1"/>
  <c r="CO81" i="1"/>
  <c r="CO104" i="1"/>
  <c r="CM104" i="1"/>
  <c r="CM81" i="1"/>
  <c r="BV81" i="1"/>
  <c r="BV104" i="1"/>
  <c r="BR81" i="1"/>
  <c r="BR104" i="1"/>
  <c r="BO81" i="1"/>
  <c r="BO104" i="1"/>
  <c r="BK81" i="1"/>
  <c r="BK104" i="1"/>
  <c r="BF81" i="1"/>
  <c r="BF104" i="1"/>
  <c r="CM178" i="1"/>
  <c r="CM170" i="1"/>
  <c r="CD62" i="1"/>
  <c r="CD174" i="1"/>
  <c r="BT62" i="1"/>
  <c r="BT174" i="1"/>
  <c r="BT170" i="1"/>
  <c r="BB62" i="1"/>
  <c r="BB84" i="1" s="1"/>
  <c r="BB174" i="1"/>
  <c r="AZ62" i="1"/>
  <c r="AZ170" i="1"/>
  <c r="AK62" i="1"/>
  <c r="AK84" i="1" s="1"/>
  <c r="AK170" i="1"/>
  <c r="K62" i="1"/>
  <c r="K84" i="1" s="1"/>
  <c r="K170" i="1"/>
  <c r="EM171" i="1"/>
  <c r="EM163" i="1"/>
  <c r="EK63" i="1"/>
  <c r="EK159" i="1"/>
  <c r="BI100" i="1"/>
  <c r="AU146" i="1"/>
  <c r="CU143" i="1"/>
  <c r="DJ139" i="1"/>
  <c r="BV139" i="1"/>
  <c r="AG139" i="1"/>
  <c r="AE151" i="1"/>
  <c r="CT155" i="1"/>
  <c r="BY155" i="1"/>
  <c r="T155" i="1"/>
  <c r="DD171" i="1"/>
  <c r="EJ62" i="1"/>
  <c r="EJ170" i="1"/>
  <c r="BH174" i="1"/>
  <c r="BH170" i="1"/>
  <c r="D174" i="1"/>
  <c r="D170" i="1"/>
  <c r="DM163" i="1"/>
  <c r="DM171" i="1"/>
  <c r="AG163" i="1"/>
  <c r="J163" i="1"/>
  <c r="AC171" i="1"/>
  <c r="CY172" i="1"/>
  <c r="CE172" i="1"/>
  <c r="Q172" i="1"/>
  <c r="EH176" i="1"/>
  <c r="DD176" i="1"/>
  <c r="CP176" i="1"/>
  <c r="CC176" i="1"/>
  <c r="AB176" i="1"/>
  <c r="Q176" i="1"/>
  <c r="G187" i="1"/>
  <c r="C182" i="1"/>
  <c r="DA193" i="1"/>
  <c r="CB193" i="1"/>
  <c r="BS193" i="1"/>
  <c r="AW193" i="1"/>
  <c r="AJ193" i="1"/>
  <c r="F193" i="1"/>
  <c r="S193" i="1"/>
  <c r="CB188" i="1"/>
  <c r="AR188" i="1"/>
  <c r="AA188" i="1"/>
  <c r="B188" i="1"/>
  <c r="O188" i="1"/>
  <c r="CU183" i="1"/>
  <c r="BN183" i="1"/>
  <c r="AY183" i="1"/>
  <c r="AA183" i="1"/>
  <c r="B183" i="1"/>
  <c r="O183" i="1"/>
  <c r="CB198" i="1"/>
  <c r="AR198" i="1"/>
  <c r="AA198" i="1"/>
  <c r="B198" i="1"/>
  <c r="O198" i="1"/>
  <c r="AN203" i="1"/>
  <c r="AG203" i="1"/>
  <c r="AA203" i="1"/>
  <c r="J203" i="1"/>
  <c r="D203" i="1"/>
  <c r="S203" i="1"/>
  <c r="DI208" i="1"/>
  <c r="AN208" i="1"/>
  <c r="J208" i="1"/>
  <c r="B208" i="1"/>
  <c r="O208" i="1"/>
  <c r="DX229" i="1"/>
  <c r="AA229" i="1"/>
  <c r="DW229" i="1"/>
  <c r="DC221" i="1"/>
  <c r="AC213" i="1"/>
  <c r="Y120" i="1"/>
  <c r="CC156" i="1"/>
  <c r="BC80" i="1"/>
  <c r="BC103" i="1"/>
  <c r="BA103" i="1"/>
  <c r="BA80" i="1"/>
  <c r="BB93" i="1"/>
  <c r="BB116" i="1"/>
  <c r="BC117" i="1"/>
  <c r="BC214" i="1"/>
  <c r="BC94" i="1"/>
  <c r="BC222" i="1"/>
  <c r="BC126" i="1"/>
  <c r="BC230" i="1"/>
  <c r="BB96" i="1"/>
  <c r="BB232" i="1"/>
  <c r="BB216" i="1"/>
  <c r="BB224" i="1"/>
  <c r="BB128" i="1"/>
  <c r="BB119" i="1"/>
  <c r="BA120" i="1"/>
  <c r="BA97" i="1"/>
  <c r="BB90" i="1"/>
  <c r="BB113" i="1"/>
  <c r="BB103" i="1"/>
  <c r="BB80" i="1"/>
  <c r="BC107" i="1"/>
  <c r="BC84" i="1"/>
  <c r="BA86" i="1"/>
  <c r="BA109" i="1"/>
  <c r="BB117" i="1"/>
  <c r="BB230" i="1"/>
  <c r="BB126" i="1"/>
  <c r="BB214" i="1"/>
  <c r="BB94" i="1"/>
  <c r="BB222" i="1"/>
  <c r="BC216" i="1"/>
  <c r="BC119" i="1"/>
  <c r="BC232" i="1"/>
  <c r="BC128" i="1"/>
  <c r="BC96" i="1"/>
  <c r="BC224" i="1"/>
  <c r="AZ97" i="1"/>
  <c r="AZ120" i="1"/>
  <c r="AY120" i="1"/>
  <c r="AY97" i="1"/>
  <c r="AY117" i="1"/>
  <c r="AY230" i="1"/>
  <c r="AY222" i="1"/>
  <c r="AY94" i="1"/>
  <c r="AY126" i="1"/>
  <c r="AY214" i="1"/>
  <c r="AY96" i="1"/>
  <c r="AY216" i="1"/>
  <c r="AY232" i="1"/>
  <c r="AY119" i="1"/>
  <c r="AY224" i="1"/>
  <c r="AY128" i="1"/>
  <c r="AY95" i="1"/>
  <c r="AY223" i="1"/>
  <c r="AY215" i="1"/>
  <c r="AY127" i="1"/>
  <c r="AY118" i="1"/>
  <c r="AY231" i="1"/>
  <c r="AY89" i="1"/>
  <c r="AY112" i="1"/>
  <c r="AY109" i="1"/>
  <c r="AY86" i="1"/>
  <c r="AX97" i="1"/>
  <c r="AX120" i="1"/>
  <c r="AX119" i="1"/>
  <c r="AX128" i="1"/>
  <c r="AX96" i="1"/>
  <c r="AX232" i="1"/>
  <c r="AX216" i="1"/>
  <c r="AX224" i="1"/>
  <c r="AX94" i="1"/>
  <c r="AX126" i="1"/>
  <c r="AX222" i="1"/>
  <c r="AX117" i="1"/>
  <c r="AX214" i="1"/>
  <c r="AX230" i="1"/>
  <c r="AX118" i="1"/>
  <c r="AX95" i="1"/>
  <c r="AX223" i="1"/>
  <c r="AX215" i="1"/>
  <c r="AX127" i="1"/>
  <c r="AX231" i="1"/>
  <c r="AX109" i="1"/>
  <c r="AX86" i="1"/>
  <c r="AX104" i="1"/>
  <c r="AX103" i="1"/>
  <c r="AX80" i="1"/>
  <c r="AX100" i="1"/>
  <c r="AW97" i="1"/>
  <c r="AW120" i="1"/>
  <c r="AW216" i="1"/>
  <c r="AW232" i="1"/>
  <c r="AW96" i="1"/>
  <c r="AW128" i="1"/>
  <c r="AW119" i="1"/>
  <c r="AW224" i="1"/>
  <c r="AW230" i="1"/>
  <c r="AW214" i="1"/>
  <c r="AW126" i="1"/>
  <c r="AW117" i="1"/>
  <c r="AW94" i="1"/>
  <c r="AW222" i="1"/>
  <c r="AW95" i="1"/>
  <c r="AW223" i="1"/>
  <c r="AW215" i="1"/>
  <c r="AW127" i="1"/>
  <c r="AW118" i="1"/>
  <c r="AW231" i="1"/>
  <c r="AW116" i="1"/>
  <c r="AW93" i="1"/>
  <c r="AW89" i="1"/>
  <c r="AW112" i="1"/>
  <c r="AW86" i="1"/>
  <c r="AW109" i="1"/>
  <c r="AW104" i="1"/>
  <c r="AW81" i="1"/>
  <c r="AV97" i="1"/>
  <c r="AV120" i="1"/>
  <c r="AV96" i="1"/>
  <c r="AV216" i="1"/>
  <c r="AV224" i="1"/>
  <c r="AV128" i="1"/>
  <c r="AV119" i="1"/>
  <c r="AV232" i="1"/>
  <c r="AV127" i="1"/>
  <c r="AV215" i="1"/>
  <c r="AV95" i="1"/>
  <c r="AV223" i="1"/>
  <c r="AV231" i="1"/>
  <c r="AV118" i="1"/>
  <c r="AV230" i="1"/>
  <c r="AV214" i="1"/>
  <c r="AV94" i="1"/>
  <c r="AV222" i="1"/>
  <c r="AV117" i="1"/>
  <c r="AV126" i="1"/>
  <c r="AV86" i="1"/>
  <c r="AV109" i="1"/>
  <c r="AV81" i="1"/>
  <c r="AV104" i="1"/>
  <c r="AU120" i="1"/>
  <c r="AU97" i="1"/>
  <c r="AU127" i="1"/>
  <c r="AU118" i="1"/>
  <c r="AU231" i="1"/>
  <c r="AU95" i="1"/>
  <c r="AU223" i="1"/>
  <c r="AU215" i="1"/>
  <c r="AU128" i="1"/>
  <c r="AU96" i="1"/>
  <c r="AU216" i="1"/>
  <c r="AU224" i="1"/>
  <c r="AU232" i="1"/>
  <c r="AU119" i="1"/>
  <c r="AU126" i="1"/>
  <c r="AU94" i="1"/>
  <c r="AU214" i="1"/>
  <c r="AU230" i="1"/>
  <c r="AU117" i="1"/>
  <c r="AU222" i="1"/>
  <c r="AU112" i="1"/>
  <c r="AU89" i="1"/>
  <c r="AU107" i="1"/>
  <c r="AU84" i="1"/>
  <c r="AU104" i="1"/>
  <c r="AU81" i="1"/>
  <c r="AU100" i="1"/>
  <c r="AS97" i="1"/>
  <c r="AS120" i="1"/>
  <c r="AS96" i="1"/>
  <c r="AS216" i="1"/>
  <c r="AS119" i="1"/>
  <c r="AS128" i="1"/>
  <c r="AS232" i="1"/>
  <c r="AS224" i="1"/>
  <c r="AS118" i="1"/>
  <c r="AS215" i="1"/>
  <c r="AS95" i="1"/>
  <c r="AS231" i="1"/>
  <c r="AS127" i="1"/>
  <c r="AS223" i="1"/>
  <c r="AS94" i="1"/>
  <c r="AS126" i="1"/>
  <c r="AS222" i="1"/>
  <c r="AS117" i="1"/>
  <c r="AS214" i="1"/>
  <c r="AS230" i="1"/>
  <c r="AS93" i="1"/>
  <c r="AS116" i="1"/>
  <c r="AS103" i="1"/>
  <c r="AS80" i="1"/>
  <c r="AS100" i="1"/>
  <c r="AR97" i="1"/>
  <c r="AR120" i="1"/>
  <c r="AR224" i="1"/>
  <c r="AR128" i="1"/>
  <c r="AR96" i="1"/>
  <c r="AR216" i="1"/>
  <c r="AR119" i="1"/>
  <c r="AR232" i="1"/>
  <c r="AR117" i="1"/>
  <c r="AR230" i="1"/>
  <c r="AR126" i="1"/>
  <c r="AR214" i="1"/>
  <c r="AR94" i="1"/>
  <c r="AR222" i="1"/>
  <c r="AR95" i="1"/>
  <c r="AR127" i="1"/>
  <c r="AR223" i="1"/>
  <c r="AR118" i="1"/>
  <c r="AR215" i="1"/>
  <c r="AR231" i="1"/>
  <c r="AR93" i="1"/>
  <c r="AR116" i="1"/>
  <c r="AR89" i="1"/>
  <c r="AR112" i="1"/>
  <c r="AR109" i="1"/>
  <c r="AR86" i="1"/>
  <c r="AR103" i="1"/>
  <c r="AR80" i="1"/>
  <c r="AR100" i="1"/>
  <c r="AQ97" i="1"/>
  <c r="AQ120" i="1"/>
  <c r="AQ214" i="1"/>
  <c r="AQ94" i="1"/>
  <c r="AQ222" i="1"/>
  <c r="AQ117" i="1"/>
  <c r="AQ230" i="1"/>
  <c r="AQ126" i="1"/>
  <c r="AQ119" i="1"/>
  <c r="AQ128" i="1"/>
  <c r="AQ96" i="1"/>
  <c r="AQ232" i="1"/>
  <c r="AQ216" i="1"/>
  <c r="AQ224" i="1"/>
  <c r="AQ127" i="1"/>
  <c r="AQ215" i="1"/>
  <c r="AQ231" i="1"/>
  <c r="AQ95" i="1"/>
  <c r="AQ118" i="1"/>
  <c r="AQ223" i="1"/>
  <c r="AQ80" i="1"/>
  <c r="AQ103" i="1"/>
  <c r="AQ100" i="1"/>
  <c r="AP97" i="1"/>
  <c r="AP120" i="1"/>
  <c r="AP93" i="1"/>
  <c r="AP119" i="1"/>
  <c r="AP96" i="1"/>
  <c r="AP128" i="1"/>
  <c r="AP224" i="1"/>
  <c r="AP216" i="1"/>
  <c r="AP232" i="1"/>
  <c r="AP95" i="1"/>
  <c r="AP127" i="1"/>
  <c r="AP223" i="1"/>
  <c r="AP118" i="1"/>
  <c r="AP215" i="1"/>
  <c r="AP231" i="1"/>
  <c r="AP117" i="1"/>
  <c r="AP222" i="1"/>
  <c r="AP214" i="1"/>
  <c r="AP94" i="1"/>
  <c r="AP126" i="1"/>
  <c r="AP230" i="1"/>
  <c r="AP112" i="1"/>
  <c r="AP89" i="1"/>
  <c r="AP172" i="1"/>
  <c r="AP180" i="1"/>
  <c r="AP107" i="1"/>
  <c r="AP84" i="1"/>
  <c r="AP178" i="1"/>
  <c r="AP81" i="1"/>
  <c r="AP104" i="1"/>
  <c r="AP103" i="1"/>
  <c r="AP80" i="1"/>
  <c r="AO97" i="1"/>
  <c r="AO120" i="1"/>
  <c r="AO119" i="1"/>
  <c r="AO128" i="1"/>
  <c r="AO224" i="1"/>
  <c r="AO96" i="1"/>
  <c r="AO216" i="1"/>
  <c r="AO232" i="1"/>
  <c r="AO117" i="1"/>
  <c r="AO214" i="1"/>
  <c r="AO230" i="1"/>
  <c r="AO94" i="1"/>
  <c r="AO126" i="1"/>
  <c r="AO222" i="1"/>
  <c r="AO95" i="1"/>
  <c r="AO127" i="1"/>
  <c r="AO231" i="1"/>
  <c r="AO118" i="1"/>
  <c r="AO215" i="1"/>
  <c r="AO223" i="1"/>
  <c r="AO109" i="1"/>
  <c r="AO86" i="1"/>
  <c r="AO104" i="1"/>
  <c r="AO81" i="1"/>
  <c r="AO151" i="1"/>
  <c r="AO135" i="1"/>
  <c r="AO143" i="1"/>
  <c r="AO100" i="1"/>
  <c r="AN120" i="1"/>
  <c r="AN97" i="1"/>
  <c r="AN224" i="1"/>
  <c r="AN96" i="1"/>
  <c r="AN216" i="1"/>
  <c r="AN119" i="1"/>
  <c r="AN232" i="1"/>
  <c r="AN128" i="1"/>
  <c r="AN94" i="1"/>
  <c r="AN222" i="1"/>
  <c r="AN117" i="1"/>
  <c r="AN126" i="1"/>
  <c r="AN230" i="1"/>
  <c r="AN214" i="1"/>
  <c r="AN95" i="1"/>
  <c r="AN127" i="1"/>
  <c r="AN223" i="1"/>
  <c r="AN118" i="1"/>
  <c r="AN215" i="1"/>
  <c r="AN231" i="1"/>
  <c r="AN116" i="1"/>
  <c r="AN93" i="1"/>
  <c r="AN89" i="1"/>
  <c r="AN112" i="1"/>
  <c r="AN81" i="1"/>
  <c r="AN104" i="1"/>
  <c r="AN103" i="1"/>
  <c r="AN80" i="1"/>
  <c r="AN100" i="1"/>
  <c r="AM120" i="1"/>
  <c r="AM97" i="1"/>
  <c r="AM119" i="1"/>
  <c r="AM96" i="1"/>
  <c r="AM216" i="1"/>
  <c r="AM232" i="1"/>
  <c r="AM128" i="1"/>
  <c r="AM224" i="1"/>
  <c r="AM117" i="1"/>
  <c r="AM230" i="1"/>
  <c r="AM126" i="1"/>
  <c r="AM214" i="1"/>
  <c r="AM94" i="1"/>
  <c r="AM222" i="1"/>
  <c r="AM127" i="1"/>
  <c r="AM215" i="1"/>
  <c r="AM231" i="1"/>
  <c r="AM95" i="1"/>
  <c r="AM118" i="1"/>
  <c r="AM223" i="1"/>
  <c r="AM90" i="1"/>
  <c r="AM113" i="1"/>
  <c r="AM109" i="1"/>
  <c r="AM86" i="1"/>
  <c r="AM104" i="1"/>
  <c r="AM81" i="1"/>
  <c r="AL120" i="1"/>
  <c r="AL97" i="1"/>
  <c r="AL224" i="1"/>
  <c r="AL128" i="1"/>
  <c r="AL119" i="1"/>
  <c r="AL96" i="1"/>
  <c r="AL232" i="1"/>
  <c r="AL216" i="1"/>
  <c r="AL95" i="1"/>
  <c r="AL127" i="1"/>
  <c r="AL223" i="1"/>
  <c r="AL118" i="1"/>
  <c r="AL215" i="1"/>
  <c r="AL231" i="1"/>
  <c r="AL94" i="1"/>
  <c r="AL230" i="1"/>
  <c r="AL222" i="1"/>
  <c r="AL126" i="1"/>
  <c r="AL117" i="1"/>
  <c r="AL214" i="1"/>
  <c r="AL112" i="1"/>
  <c r="AL89" i="1"/>
  <c r="AL109" i="1"/>
  <c r="AL86" i="1"/>
  <c r="AL84" i="1"/>
  <c r="AL107" i="1"/>
  <c r="AL81" i="1"/>
  <c r="AL104" i="1"/>
  <c r="AK120" i="1"/>
  <c r="AK97" i="1"/>
  <c r="AK119" i="1"/>
  <c r="AK224" i="1"/>
  <c r="AK216" i="1"/>
  <c r="AK96" i="1"/>
  <c r="AK128" i="1"/>
  <c r="AK232" i="1"/>
  <c r="AK94" i="1"/>
  <c r="AK126" i="1"/>
  <c r="AK222" i="1"/>
  <c r="AK117" i="1"/>
  <c r="AK214" i="1"/>
  <c r="AK230" i="1"/>
  <c r="AK231" i="1"/>
  <c r="AK215" i="1"/>
  <c r="AK127" i="1"/>
  <c r="AK118" i="1"/>
  <c r="AK95" i="1"/>
  <c r="AK223" i="1"/>
  <c r="AK116" i="1"/>
  <c r="AK93" i="1"/>
  <c r="AK113" i="1"/>
  <c r="AK90" i="1"/>
  <c r="AK104" i="1"/>
  <c r="AK81" i="1"/>
  <c r="AK100" i="1"/>
  <c r="AJ97" i="1"/>
  <c r="AJ120" i="1"/>
  <c r="AJ119" i="1"/>
  <c r="AJ232" i="1"/>
  <c r="AJ128" i="1"/>
  <c r="AJ216" i="1"/>
  <c r="AJ96" i="1"/>
  <c r="AJ224" i="1"/>
  <c r="AJ94" i="1"/>
  <c r="AJ222" i="1"/>
  <c r="AJ117" i="1"/>
  <c r="AJ126" i="1"/>
  <c r="AJ230" i="1"/>
  <c r="AJ214" i="1"/>
  <c r="AJ118" i="1"/>
  <c r="AJ231" i="1"/>
  <c r="AJ127" i="1"/>
  <c r="AJ215" i="1"/>
  <c r="AJ95" i="1"/>
  <c r="AJ223" i="1"/>
  <c r="AJ93" i="1"/>
  <c r="AJ116" i="1"/>
  <c r="AJ89" i="1"/>
  <c r="AJ112" i="1"/>
  <c r="AJ86" i="1"/>
  <c r="AJ109" i="1"/>
  <c r="AJ84" i="1"/>
  <c r="AJ107" i="1"/>
  <c r="AJ104" i="1"/>
  <c r="AJ81" i="1"/>
  <c r="AH97" i="1"/>
  <c r="AH120" i="1"/>
  <c r="AH216" i="1"/>
  <c r="AH224" i="1"/>
  <c r="AH128" i="1"/>
  <c r="AH96" i="1"/>
  <c r="AH232" i="1"/>
  <c r="AH119" i="1"/>
  <c r="AH94" i="1"/>
  <c r="AH222" i="1"/>
  <c r="AH214" i="1"/>
  <c r="AH126" i="1"/>
  <c r="AH117" i="1"/>
  <c r="AH230" i="1"/>
  <c r="AH95" i="1"/>
  <c r="AH223" i="1"/>
  <c r="AH215" i="1"/>
  <c r="AH118" i="1"/>
  <c r="AH127" i="1"/>
  <c r="AH231" i="1"/>
  <c r="AH84" i="1"/>
  <c r="AH107" i="1"/>
  <c r="AH104" i="1"/>
  <c r="AH81" i="1"/>
  <c r="AG97" i="1"/>
  <c r="AG120" i="1"/>
  <c r="AG128" i="1"/>
  <c r="AG119" i="1"/>
  <c r="AG232" i="1"/>
  <c r="AG96" i="1"/>
  <c r="AG224" i="1"/>
  <c r="AG216" i="1"/>
  <c r="AG215" i="1"/>
  <c r="AG95" i="1"/>
  <c r="AG223" i="1"/>
  <c r="AG118" i="1"/>
  <c r="AG231" i="1"/>
  <c r="AG127" i="1"/>
  <c r="AG126" i="1"/>
  <c r="AG222" i="1"/>
  <c r="AG230" i="1"/>
  <c r="AG214" i="1"/>
  <c r="AG94" i="1"/>
  <c r="AG117" i="1"/>
  <c r="AG89" i="1"/>
  <c r="AG112" i="1"/>
  <c r="AG108" i="1"/>
  <c r="AG85" i="1"/>
  <c r="AG81" i="1"/>
  <c r="AG104" i="1"/>
  <c r="AG80" i="1"/>
  <c r="AG103" i="1"/>
  <c r="AG100" i="1"/>
  <c r="FT45" i="1"/>
  <c r="Z208" i="1"/>
  <c r="Z188" i="1"/>
  <c r="Z193" i="1"/>
  <c r="Z203" i="1"/>
  <c r="Z67" i="1"/>
  <c r="Z198" i="1"/>
  <c r="AF97" i="1"/>
  <c r="AF120" i="1"/>
  <c r="AF232" i="1"/>
  <c r="AF96" i="1"/>
  <c r="AF128" i="1"/>
  <c r="AF119" i="1"/>
  <c r="AF216" i="1"/>
  <c r="AF224" i="1"/>
  <c r="AF94" i="1"/>
  <c r="AF222" i="1"/>
  <c r="AF214" i="1"/>
  <c r="AF126" i="1"/>
  <c r="AF117" i="1"/>
  <c r="AF230" i="1"/>
  <c r="AF118" i="1"/>
  <c r="AF215" i="1"/>
  <c r="AF95" i="1"/>
  <c r="AF231" i="1"/>
  <c r="AF127" i="1"/>
  <c r="AF223" i="1"/>
  <c r="AF104" i="1"/>
  <c r="AF81" i="1"/>
  <c r="AF103" i="1"/>
  <c r="AF80" i="1"/>
  <c r="AF100" i="1"/>
  <c r="AE120" i="1"/>
  <c r="AE97" i="1"/>
  <c r="AE119" i="1"/>
  <c r="AE232" i="1"/>
  <c r="AE224" i="1"/>
  <c r="AE96" i="1"/>
  <c r="AE128" i="1"/>
  <c r="AE216" i="1"/>
  <c r="AE230" i="1"/>
  <c r="AE94" i="1"/>
  <c r="AE126" i="1"/>
  <c r="AE222" i="1"/>
  <c r="AE117" i="1"/>
  <c r="AE214" i="1"/>
  <c r="AE118" i="1"/>
  <c r="AE215" i="1"/>
  <c r="AE231" i="1"/>
  <c r="AE95" i="1"/>
  <c r="AE127" i="1"/>
  <c r="AE223" i="1"/>
  <c r="AE93" i="1"/>
  <c r="AE116" i="1"/>
  <c r="AE89" i="1"/>
  <c r="AE112" i="1"/>
  <c r="AE104" i="1"/>
  <c r="AE81" i="1"/>
  <c r="AE80" i="1"/>
  <c r="AE103" i="1"/>
  <c r="AE100" i="1"/>
  <c r="AD97" i="1"/>
  <c r="AD120" i="1"/>
  <c r="AD96" i="1"/>
  <c r="AD119" i="1"/>
  <c r="AD232" i="1"/>
  <c r="AD128" i="1"/>
  <c r="AD216" i="1"/>
  <c r="AD224" i="1"/>
  <c r="AD127" i="1"/>
  <c r="AD215" i="1"/>
  <c r="AD231" i="1"/>
  <c r="AD95" i="1"/>
  <c r="AD118" i="1"/>
  <c r="AD223" i="1"/>
  <c r="AD117" i="1"/>
  <c r="AD214" i="1"/>
  <c r="AD230" i="1"/>
  <c r="AD94" i="1"/>
  <c r="AD126" i="1"/>
  <c r="AD222" i="1"/>
  <c r="AD108" i="1"/>
  <c r="AD85" i="1"/>
  <c r="AD81" i="1"/>
  <c r="AD104" i="1"/>
  <c r="AC120" i="1"/>
  <c r="AC97" i="1"/>
  <c r="AC128" i="1"/>
  <c r="AC224" i="1"/>
  <c r="AC216" i="1"/>
  <c r="AC96" i="1"/>
  <c r="AC232" i="1"/>
  <c r="AC119" i="1"/>
  <c r="AC117" i="1"/>
  <c r="AC94" i="1"/>
  <c r="AC230" i="1"/>
  <c r="AC214" i="1"/>
  <c r="AC222" i="1"/>
  <c r="AC126" i="1"/>
  <c r="AC118" i="1"/>
  <c r="AC215" i="1"/>
  <c r="AC231" i="1"/>
  <c r="AC95" i="1"/>
  <c r="AC127" i="1"/>
  <c r="AC223" i="1"/>
  <c r="AC93" i="1"/>
  <c r="AC116" i="1"/>
  <c r="AC112" i="1"/>
  <c r="AC89" i="1"/>
  <c r="AC86" i="1"/>
  <c r="AC109" i="1"/>
  <c r="AC107" i="1"/>
  <c r="AC84" i="1"/>
  <c r="AC81" i="1"/>
  <c r="AC104" i="1"/>
  <c r="AB120" i="1"/>
  <c r="AB97" i="1"/>
  <c r="AB96" i="1"/>
  <c r="AB232" i="1"/>
  <c r="AB128" i="1"/>
  <c r="AB216" i="1"/>
  <c r="AB119" i="1"/>
  <c r="AB224" i="1"/>
  <c r="AB118" i="1"/>
  <c r="AB95" i="1"/>
  <c r="AB127" i="1"/>
  <c r="AB215" i="1"/>
  <c r="AB231" i="1"/>
  <c r="AB223" i="1"/>
  <c r="AB94" i="1"/>
  <c r="AB222" i="1"/>
  <c r="AB214" i="1"/>
  <c r="AB126" i="1"/>
  <c r="AB117" i="1"/>
  <c r="AB230" i="1"/>
  <c r="AB116" i="1"/>
  <c r="AB93" i="1"/>
  <c r="FU45" i="1"/>
  <c r="AB208" i="1"/>
  <c r="AB86" i="1"/>
  <c r="AB109" i="1"/>
  <c r="AB81" i="1"/>
  <c r="AB104" i="1"/>
  <c r="AB80" i="1"/>
  <c r="AB103" i="1"/>
  <c r="AB100" i="1"/>
  <c r="AA120" i="1"/>
  <c r="AA97" i="1"/>
  <c r="AA119" i="1"/>
  <c r="AA232" i="1"/>
  <c r="AA128" i="1"/>
  <c r="AA216" i="1"/>
  <c r="AA96" i="1"/>
  <c r="AA224" i="1"/>
  <c r="AA230" i="1"/>
  <c r="AA117" i="1"/>
  <c r="AA214" i="1"/>
  <c r="AA94" i="1"/>
  <c r="AA126" i="1"/>
  <c r="AA222" i="1"/>
  <c r="AA118" i="1"/>
  <c r="AA231" i="1"/>
  <c r="AA127" i="1"/>
  <c r="AA215" i="1"/>
  <c r="AA95" i="1"/>
  <c r="AA223" i="1"/>
  <c r="AA116" i="1"/>
  <c r="AA93" i="1"/>
  <c r="AA112" i="1"/>
  <c r="AA89" i="1"/>
  <c r="AA109" i="1"/>
  <c r="AA86" i="1"/>
  <c r="AA104" i="1"/>
  <c r="AA81" i="1"/>
  <c r="AA80" i="1"/>
  <c r="AA103" i="1"/>
  <c r="Z97" i="1"/>
  <c r="Z120" i="1"/>
  <c r="Z224" i="1"/>
  <c r="Z128" i="1"/>
  <c r="Z232" i="1"/>
  <c r="Z96" i="1"/>
  <c r="Z216" i="1"/>
  <c r="Z119" i="1"/>
  <c r="Z117" i="1"/>
  <c r="Z214" i="1"/>
  <c r="Z230" i="1"/>
  <c r="Z94" i="1"/>
  <c r="Z126" i="1"/>
  <c r="Z222" i="1"/>
  <c r="Z118" i="1"/>
  <c r="Z127" i="1"/>
  <c r="Z231" i="1"/>
  <c r="Z95" i="1"/>
  <c r="Z223" i="1"/>
  <c r="Z215" i="1"/>
  <c r="Z109" i="1"/>
  <c r="Z86" i="1"/>
  <c r="Z103" i="1"/>
  <c r="Z80" i="1"/>
  <c r="Y96" i="1"/>
  <c r="Y232" i="1"/>
  <c r="Y216" i="1"/>
  <c r="Y128" i="1"/>
  <c r="Y119" i="1"/>
  <c r="Y224" i="1"/>
  <c r="Y222" i="1"/>
  <c r="Y126" i="1"/>
  <c r="Y117" i="1"/>
  <c r="Y94" i="1"/>
  <c r="Y230" i="1"/>
  <c r="Y214" i="1"/>
  <c r="Y118" i="1"/>
  <c r="Y231" i="1"/>
  <c r="Y127" i="1"/>
  <c r="Y215" i="1"/>
  <c r="Y95" i="1"/>
  <c r="Y223" i="1"/>
  <c r="Y89" i="1"/>
  <c r="Y112" i="1"/>
  <c r="Y107" i="1"/>
  <c r="Y84" i="1"/>
  <c r="Y100" i="1"/>
  <c r="W97" i="1"/>
  <c r="W120" i="1"/>
  <c r="W128" i="1"/>
  <c r="W232" i="1"/>
  <c r="W96" i="1"/>
  <c r="W216" i="1"/>
  <c r="W119" i="1"/>
  <c r="W224" i="1"/>
  <c r="W127" i="1"/>
  <c r="W231" i="1"/>
  <c r="W118" i="1"/>
  <c r="W215" i="1"/>
  <c r="W95" i="1"/>
  <c r="W223" i="1"/>
  <c r="W94" i="1"/>
  <c r="W222" i="1"/>
  <c r="W214" i="1"/>
  <c r="W126" i="1"/>
  <c r="W117" i="1"/>
  <c r="W230" i="1"/>
  <c r="W93" i="1"/>
  <c r="W116" i="1"/>
  <c r="W109" i="1"/>
  <c r="W86" i="1"/>
  <c r="W80" i="1"/>
  <c r="W103" i="1"/>
  <c r="W100" i="1"/>
  <c r="U120" i="1"/>
  <c r="U97" i="1"/>
  <c r="FT48" i="1"/>
  <c r="U224" i="1"/>
  <c r="U128" i="1"/>
  <c r="U119" i="1"/>
  <c r="U96" i="1"/>
  <c r="U216" i="1"/>
  <c r="U232" i="1"/>
  <c r="U126" i="1"/>
  <c r="U230" i="1"/>
  <c r="U94" i="1"/>
  <c r="U117" i="1"/>
  <c r="U214" i="1"/>
  <c r="U222" i="1"/>
  <c r="U118" i="1"/>
  <c r="U231" i="1"/>
  <c r="U127" i="1"/>
  <c r="U215" i="1"/>
  <c r="U95" i="1"/>
  <c r="U223" i="1"/>
  <c r="U112" i="1"/>
  <c r="U89" i="1"/>
  <c r="U109" i="1"/>
  <c r="U86" i="1"/>
  <c r="U104" i="1"/>
  <c r="U81" i="1"/>
  <c r="U80" i="1"/>
  <c r="U103" i="1"/>
  <c r="U100" i="1"/>
  <c r="T97" i="1"/>
  <c r="T120" i="1"/>
  <c r="T128" i="1"/>
  <c r="T119" i="1"/>
  <c r="T232" i="1"/>
  <c r="T96" i="1"/>
  <c r="T224" i="1"/>
  <c r="T216" i="1"/>
  <c r="T118" i="1"/>
  <c r="T215" i="1"/>
  <c r="T95" i="1"/>
  <c r="T231" i="1"/>
  <c r="T127" i="1"/>
  <c r="T223" i="1"/>
  <c r="T94" i="1"/>
  <c r="T126" i="1"/>
  <c r="T222" i="1"/>
  <c r="T117" i="1"/>
  <c r="T214" i="1"/>
  <c r="T230" i="1"/>
  <c r="T113" i="1"/>
  <c r="T90" i="1"/>
  <c r="T104" i="1"/>
  <c r="T81" i="1"/>
  <c r="T80" i="1"/>
  <c r="T103" i="1"/>
  <c r="S97" i="1"/>
  <c r="S120" i="1"/>
  <c r="S216" i="1"/>
  <c r="S96" i="1"/>
  <c r="S224" i="1"/>
  <c r="S119" i="1"/>
  <c r="S232" i="1"/>
  <c r="S128" i="1"/>
  <c r="S215" i="1"/>
  <c r="S95" i="1"/>
  <c r="S223" i="1"/>
  <c r="S118" i="1"/>
  <c r="S231" i="1"/>
  <c r="S127" i="1"/>
  <c r="S94" i="1"/>
  <c r="S222" i="1"/>
  <c r="S214" i="1"/>
  <c r="S230" i="1"/>
  <c r="S126" i="1"/>
  <c r="S117" i="1"/>
  <c r="S116" i="1"/>
  <c r="S93" i="1"/>
  <c r="S112" i="1"/>
  <c r="S89" i="1"/>
  <c r="S107" i="1"/>
  <c r="S84" i="1"/>
  <c r="S104" i="1"/>
  <c r="S81" i="1"/>
  <c r="S103" i="1"/>
  <c r="S80" i="1"/>
  <c r="R97" i="1"/>
  <c r="R120" i="1"/>
  <c r="R128" i="1"/>
  <c r="R232" i="1"/>
  <c r="R224" i="1"/>
  <c r="R119" i="1"/>
  <c r="R96" i="1"/>
  <c r="R216" i="1"/>
  <c r="R94" i="1"/>
  <c r="R222" i="1"/>
  <c r="R214" i="1"/>
  <c r="R126" i="1"/>
  <c r="R117" i="1"/>
  <c r="R230" i="1"/>
  <c r="R118" i="1"/>
  <c r="R215" i="1"/>
  <c r="R231" i="1"/>
  <c r="R95" i="1"/>
  <c r="R127" i="1"/>
  <c r="R223" i="1"/>
  <c r="R116" i="1"/>
  <c r="R93" i="1"/>
  <c r="R107" i="1"/>
  <c r="R84" i="1"/>
  <c r="R80" i="1"/>
  <c r="R103" i="1"/>
  <c r="R100" i="1"/>
  <c r="Q97" i="1"/>
  <c r="Q120" i="1"/>
  <c r="Q128" i="1"/>
  <c r="Q119" i="1"/>
  <c r="Q224" i="1"/>
  <c r="Q96" i="1"/>
  <c r="Q232" i="1"/>
  <c r="Q216" i="1"/>
  <c r="Q222" i="1"/>
  <c r="Q117" i="1"/>
  <c r="Q214" i="1"/>
  <c r="Q94" i="1"/>
  <c r="Q126" i="1"/>
  <c r="Q230" i="1"/>
  <c r="Q95" i="1"/>
  <c r="Q118" i="1"/>
  <c r="Q223" i="1"/>
  <c r="Q127" i="1"/>
  <c r="Q215" i="1"/>
  <c r="Q231" i="1"/>
  <c r="Q86" i="1"/>
  <c r="Q109" i="1"/>
  <c r="Q104" i="1"/>
  <c r="Q81" i="1"/>
  <c r="Q80" i="1"/>
  <c r="Q103" i="1"/>
  <c r="Q100" i="1"/>
  <c r="P120" i="1"/>
  <c r="P97" i="1"/>
  <c r="P128" i="1"/>
  <c r="P119" i="1"/>
  <c r="P96" i="1"/>
  <c r="P216" i="1"/>
  <c r="P214" i="1"/>
  <c r="P117" i="1"/>
  <c r="P230" i="1"/>
  <c r="P94" i="1"/>
  <c r="P126" i="1"/>
  <c r="P222" i="1"/>
  <c r="P118" i="1"/>
  <c r="P215" i="1"/>
  <c r="P231" i="1"/>
  <c r="P95" i="1"/>
  <c r="P127" i="1"/>
  <c r="P223" i="1"/>
  <c r="P109" i="1"/>
  <c r="P86" i="1"/>
  <c r="P84" i="1"/>
  <c r="P107" i="1"/>
  <c r="P100" i="1"/>
  <c r="O120" i="1"/>
  <c r="O97" i="1"/>
  <c r="O96" i="1"/>
  <c r="O128" i="1"/>
  <c r="O224" i="1"/>
  <c r="O232" i="1"/>
  <c r="O119" i="1"/>
  <c r="O216" i="1"/>
  <c r="O214" i="1"/>
  <c r="O94" i="1"/>
  <c r="O222" i="1"/>
  <c r="O117" i="1"/>
  <c r="O230" i="1"/>
  <c r="O126" i="1"/>
  <c r="O215" i="1"/>
  <c r="O223" i="1"/>
  <c r="O95" i="1"/>
  <c r="O231" i="1"/>
  <c r="O127" i="1"/>
  <c r="O118" i="1"/>
  <c r="O89" i="1"/>
  <c r="O112" i="1"/>
  <c r="O81" i="1"/>
  <c r="O104" i="1"/>
  <c r="O103" i="1"/>
  <c r="O80" i="1"/>
  <c r="N120" i="1"/>
  <c r="N97" i="1"/>
  <c r="N216" i="1"/>
  <c r="N128" i="1"/>
  <c r="N232" i="1"/>
  <c r="N119" i="1"/>
  <c r="N96" i="1"/>
  <c r="N224" i="1"/>
  <c r="N94" i="1"/>
  <c r="N126" i="1"/>
  <c r="N222" i="1"/>
  <c r="N230" i="1"/>
  <c r="N214" i="1"/>
  <c r="N117" i="1"/>
  <c r="N215" i="1"/>
  <c r="N95" i="1"/>
  <c r="N223" i="1"/>
  <c r="N118" i="1"/>
  <c r="N231" i="1"/>
  <c r="N127" i="1"/>
  <c r="N86" i="1"/>
  <c r="N109" i="1"/>
  <c r="N80" i="1"/>
  <c r="N103" i="1"/>
  <c r="M120" i="1"/>
  <c r="M97" i="1"/>
  <c r="M96" i="1"/>
  <c r="M216" i="1"/>
  <c r="M119" i="1"/>
  <c r="M128" i="1"/>
  <c r="M232" i="1"/>
  <c r="M224" i="1"/>
  <c r="M214" i="1"/>
  <c r="M117" i="1"/>
  <c r="M94" i="1"/>
  <c r="M126" i="1"/>
  <c r="M222" i="1"/>
  <c r="M230" i="1"/>
  <c r="M127" i="1"/>
  <c r="M231" i="1"/>
  <c r="M118" i="1"/>
  <c r="M215" i="1"/>
  <c r="M95" i="1"/>
  <c r="M223" i="1"/>
  <c r="M116" i="1"/>
  <c r="M93" i="1"/>
  <c r="M86" i="1"/>
  <c r="M109" i="1"/>
  <c r="M103" i="1"/>
  <c r="M80" i="1"/>
  <c r="M100" i="1"/>
  <c r="K97" i="1"/>
  <c r="K120" i="1"/>
  <c r="K96" i="1"/>
  <c r="K224" i="1"/>
  <c r="K128" i="1"/>
  <c r="K232" i="1"/>
  <c r="K119" i="1"/>
  <c r="K216" i="1"/>
  <c r="K117" i="1"/>
  <c r="K214" i="1"/>
  <c r="K230" i="1"/>
  <c r="K94" i="1"/>
  <c r="K126" i="1"/>
  <c r="K222" i="1"/>
  <c r="K215" i="1"/>
  <c r="K118" i="1"/>
  <c r="K95" i="1"/>
  <c r="K223" i="1"/>
  <c r="K127" i="1"/>
  <c r="K231" i="1"/>
  <c r="K100" i="1"/>
  <c r="J120" i="1"/>
  <c r="J97" i="1"/>
  <c r="J96" i="1"/>
  <c r="J232" i="1"/>
  <c r="J216" i="1"/>
  <c r="J224" i="1"/>
  <c r="J128" i="1"/>
  <c r="J119" i="1"/>
  <c r="J117" i="1"/>
  <c r="J94" i="1"/>
  <c r="J222" i="1"/>
  <c r="J230" i="1"/>
  <c r="J214" i="1"/>
  <c r="J126" i="1"/>
  <c r="J118" i="1"/>
  <c r="J215" i="1"/>
  <c r="J231" i="1"/>
  <c r="J95" i="1"/>
  <c r="J127" i="1"/>
  <c r="J223" i="1"/>
  <c r="J112" i="1"/>
  <c r="J89" i="1"/>
  <c r="J107" i="1"/>
  <c r="J84" i="1"/>
  <c r="J100" i="1"/>
  <c r="I120" i="1"/>
  <c r="I97" i="1"/>
  <c r="FT51" i="1"/>
  <c r="I96" i="1"/>
  <c r="I128" i="1"/>
  <c r="I224" i="1"/>
  <c r="I119" i="1"/>
  <c r="I216" i="1"/>
  <c r="I232" i="1"/>
  <c r="I117" i="1"/>
  <c r="I230" i="1"/>
  <c r="I126" i="1"/>
  <c r="I214" i="1"/>
  <c r="I94" i="1"/>
  <c r="I222" i="1"/>
  <c r="I95" i="1"/>
  <c r="I118" i="1"/>
  <c r="I223" i="1"/>
  <c r="I127" i="1"/>
  <c r="I215" i="1"/>
  <c r="I231" i="1"/>
  <c r="I116" i="1"/>
  <c r="I93" i="1"/>
  <c r="I109" i="1"/>
  <c r="I86" i="1"/>
  <c r="I84" i="1"/>
  <c r="I107" i="1"/>
  <c r="I100" i="1"/>
  <c r="H120" i="1"/>
  <c r="H97" i="1"/>
  <c r="H96" i="1"/>
  <c r="H128" i="1"/>
  <c r="H216" i="1"/>
  <c r="H224" i="1"/>
  <c r="H119" i="1"/>
  <c r="H232" i="1"/>
  <c r="H230" i="1"/>
  <c r="H117" i="1"/>
  <c r="H222" i="1"/>
  <c r="H214" i="1"/>
  <c r="H126" i="1"/>
  <c r="H94" i="1"/>
  <c r="H95" i="1"/>
  <c r="H127" i="1"/>
  <c r="H223" i="1"/>
  <c r="H118" i="1"/>
  <c r="H215" i="1"/>
  <c r="H231" i="1"/>
  <c r="H89" i="1"/>
  <c r="H112" i="1"/>
  <c r="H86" i="1"/>
  <c r="H109" i="1"/>
  <c r="H84" i="1"/>
  <c r="H107" i="1"/>
  <c r="H103" i="1"/>
  <c r="H80" i="1"/>
  <c r="G120" i="1"/>
  <c r="G97" i="1"/>
  <c r="G128" i="1"/>
  <c r="G119" i="1"/>
  <c r="G224" i="1"/>
  <c r="G96" i="1"/>
  <c r="G216" i="1"/>
  <c r="G232" i="1"/>
  <c r="G231" i="1"/>
  <c r="G215" i="1"/>
  <c r="G127" i="1"/>
  <c r="G118" i="1"/>
  <c r="G95" i="1"/>
  <c r="G223" i="1"/>
  <c r="G117" i="1"/>
  <c r="G230" i="1"/>
  <c r="G126" i="1"/>
  <c r="G214" i="1"/>
  <c r="G94" i="1"/>
  <c r="G222" i="1"/>
  <c r="G93" i="1"/>
  <c r="G116" i="1"/>
  <c r="G85" i="1"/>
  <c r="G108" i="1"/>
  <c r="G107" i="1"/>
  <c r="G84" i="1"/>
  <c r="G103" i="1"/>
  <c r="G80" i="1"/>
  <c r="G100" i="1"/>
  <c r="F97" i="1"/>
  <c r="F120" i="1"/>
  <c r="F230" i="1"/>
  <c r="F117" i="1"/>
  <c r="F214" i="1"/>
  <c r="F94" i="1"/>
  <c r="F126" i="1"/>
  <c r="F222" i="1"/>
  <c r="F119" i="1"/>
  <c r="F216" i="1"/>
  <c r="F232" i="1"/>
  <c r="F96" i="1"/>
  <c r="F128" i="1"/>
  <c r="F224" i="1"/>
  <c r="F127" i="1"/>
  <c r="F118" i="1"/>
  <c r="F231" i="1"/>
  <c r="F95" i="1"/>
  <c r="F223" i="1"/>
  <c r="F215" i="1"/>
  <c r="F112" i="1"/>
  <c r="F89" i="1"/>
  <c r="F116" i="1"/>
  <c r="F93" i="1"/>
  <c r="F163" i="1"/>
  <c r="F175" i="1"/>
  <c r="F108" i="1"/>
  <c r="F135" i="1"/>
  <c r="F80" i="1"/>
  <c r="F103" i="1"/>
  <c r="E120" i="1"/>
  <c r="E97" i="1"/>
  <c r="E216" i="1"/>
  <c r="E119" i="1"/>
  <c r="E224" i="1"/>
  <c r="E128" i="1"/>
  <c r="E96" i="1"/>
  <c r="E232" i="1"/>
  <c r="E118" i="1"/>
  <c r="E127" i="1"/>
  <c r="E231" i="1"/>
  <c r="E95" i="1"/>
  <c r="E215" i="1"/>
  <c r="E223" i="1"/>
  <c r="E94" i="1"/>
  <c r="E126" i="1"/>
  <c r="E222" i="1"/>
  <c r="E117" i="1"/>
  <c r="E214" i="1"/>
  <c r="E230" i="1"/>
  <c r="E86" i="1"/>
  <c r="E109" i="1"/>
  <c r="E84" i="1"/>
  <c r="E107" i="1"/>
  <c r="E103" i="1"/>
  <c r="E80" i="1"/>
  <c r="E100" i="1"/>
  <c r="D120" i="1"/>
  <c r="D97" i="1"/>
  <c r="D119" i="1"/>
  <c r="D96" i="1"/>
  <c r="D216" i="1"/>
  <c r="D224" i="1"/>
  <c r="D128" i="1"/>
  <c r="D232" i="1"/>
  <c r="D222" i="1"/>
  <c r="D117" i="1"/>
  <c r="D230" i="1"/>
  <c r="D214" i="1"/>
  <c r="D126" i="1"/>
  <c r="D94" i="1"/>
  <c r="D95" i="1"/>
  <c r="D127" i="1"/>
  <c r="D118" i="1"/>
  <c r="D231" i="1"/>
  <c r="D223" i="1"/>
  <c r="D215" i="1"/>
  <c r="D89" i="1"/>
  <c r="D112" i="1"/>
  <c r="D100" i="1"/>
  <c r="C97" i="1"/>
  <c r="C120" i="1"/>
  <c r="C96" i="1"/>
  <c r="C128" i="1"/>
  <c r="C232" i="1"/>
  <c r="C224" i="1"/>
  <c r="C119" i="1"/>
  <c r="C216" i="1"/>
  <c r="C118" i="1"/>
  <c r="C95" i="1"/>
  <c r="C223" i="1"/>
  <c r="C215" i="1"/>
  <c r="C127" i="1"/>
  <c r="C231" i="1"/>
  <c r="C117" i="1"/>
  <c r="C214" i="1"/>
  <c r="C230" i="1"/>
  <c r="C94" i="1"/>
  <c r="C126" i="1"/>
  <c r="C222" i="1"/>
  <c r="C86" i="1"/>
  <c r="C109" i="1"/>
  <c r="C81" i="1"/>
  <c r="C104" i="1"/>
  <c r="B96" i="1"/>
  <c r="B224" i="1"/>
  <c r="B128" i="1"/>
  <c r="B216" i="1"/>
  <c r="B119" i="1"/>
  <c r="B232" i="1"/>
  <c r="B230" i="1"/>
  <c r="B126" i="1"/>
  <c r="B222" i="1"/>
  <c r="B94" i="1"/>
  <c r="B117" i="1"/>
  <c r="B214" i="1"/>
  <c r="B95" i="1"/>
  <c r="B223" i="1"/>
  <c r="B215" i="1"/>
  <c r="B127" i="1"/>
  <c r="B118" i="1"/>
  <c r="B231" i="1"/>
  <c r="B89" i="1"/>
  <c r="B112" i="1"/>
  <c r="B178" i="1"/>
  <c r="B62" i="1"/>
  <c r="FT40" i="1"/>
  <c r="B170" i="1"/>
  <c r="FU40" i="1"/>
  <c r="B80" i="1"/>
  <c r="B103" i="1"/>
  <c r="B100" i="1"/>
  <c r="BW115" i="1" l="1"/>
  <c r="FB92" i="1"/>
  <c r="EM107" i="1"/>
  <c r="C92" i="1"/>
  <c r="AG116" i="1"/>
  <c r="EM116" i="1"/>
  <c r="CS92" i="1"/>
  <c r="CJ92" i="1"/>
  <c r="DT92" i="1"/>
  <c r="DV92" i="1"/>
  <c r="DK116" i="1"/>
  <c r="FJ86" i="1"/>
  <c r="CE108" i="1"/>
  <c r="DG90" i="1"/>
  <c r="EG93" i="1"/>
  <c r="AP115" i="1"/>
  <c r="EE115" i="1"/>
  <c r="BD116" i="1"/>
  <c r="EA115" i="1"/>
  <c r="N92" i="1"/>
  <c r="E92" i="1"/>
  <c r="BG104" i="1"/>
  <c r="BC93" i="1"/>
  <c r="BW93" i="1"/>
  <c r="BK112" i="1"/>
  <c r="BL86" i="1"/>
  <c r="F92" i="1"/>
  <c r="DD93" i="1"/>
  <c r="CQ105" i="1"/>
  <c r="CJ93" i="1"/>
  <c r="CY93" i="1"/>
  <c r="CE116" i="1"/>
  <c r="BK116" i="1"/>
  <c r="CT115" i="1"/>
  <c r="CR115" i="1"/>
  <c r="EC116" i="1"/>
  <c r="DF116" i="1"/>
  <c r="BS90" i="1"/>
  <c r="C107" i="1"/>
  <c r="FL116" i="1"/>
  <c r="CV115" i="1"/>
  <c r="BF116" i="1"/>
  <c r="BS93" i="1"/>
  <c r="DF93" i="1"/>
  <c r="CU93" i="1"/>
  <c r="CS116" i="1"/>
  <c r="CS93" i="1"/>
  <c r="CP93" i="1"/>
  <c r="CN93" i="1"/>
  <c r="BV116" i="1"/>
  <c r="N113" i="1"/>
  <c r="DM92" i="1"/>
  <c r="BJ93" i="1"/>
  <c r="BL93" i="1"/>
  <c r="DQ92" i="1"/>
  <c r="AB92" i="1"/>
  <c r="CD92" i="1"/>
  <c r="DZ116" i="1"/>
  <c r="BW116" i="1"/>
  <c r="DN116" i="1"/>
  <c r="DZ93" i="1"/>
  <c r="AV93" i="1"/>
  <c r="AF112" i="1"/>
  <c r="DY93" i="1"/>
  <c r="DC93" i="1"/>
  <c r="EM92" i="1"/>
  <c r="CK93" i="1"/>
  <c r="EF92" i="1"/>
  <c r="BT92" i="1"/>
  <c r="BM93" i="1"/>
  <c r="BC92" i="1"/>
  <c r="BB82" i="1"/>
  <c r="AU116" i="1"/>
  <c r="AQ82" i="1"/>
  <c r="AO92" i="1"/>
  <c r="AL116" i="1"/>
  <c r="AJ115" i="1"/>
  <c r="K116" i="1"/>
  <c r="K93" i="1"/>
  <c r="E116" i="1"/>
  <c r="BA116" i="1"/>
  <c r="CH82" i="1"/>
  <c r="CV92" i="1"/>
  <c r="BS116" i="1"/>
  <c r="DU116" i="1"/>
  <c r="EC92" i="1"/>
  <c r="BT108" i="1"/>
  <c r="AY116" i="1"/>
  <c r="DJ116" i="1"/>
  <c r="AV116" i="1"/>
  <c r="G92" i="1"/>
  <c r="AY93" i="1"/>
  <c r="BW92" i="1"/>
  <c r="CZ116" i="1"/>
  <c r="DW116" i="1"/>
  <c r="D115" i="1"/>
  <c r="Q116" i="1"/>
  <c r="C115" i="1"/>
  <c r="D92" i="1"/>
  <c r="U111" i="1"/>
  <c r="R92" i="1"/>
  <c r="P92" i="1"/>
  <c r="O109" i="1"/>
  <c r="M92" i="1"/>
  <c r="H92" i="1"/>
  <c r="F82" i="1"/>
  <c r="FR86" i="1"/>
  <c r="FJ92" i="1"/>
  <c r="FJ115" i="1"/>
  <c r="FB115" i="1"/>
  <c r="EG115" i="1"/>
  <c r="EE116" i="1"/>
  <c r="EJ104" i="1"/>
  <c r="EH116" i="1"/>
  <c r="EF93" i="1"/>
  <c r="EM93" i="1"/>
  <c r="EG92" i="1"/>
  <c r="EE92" i="1"/>
  <c r="EG116" i="1"/>
  <c r="DX116" i="1"/>
  <c r="EA116" i="1"/>
  <c r="DY116" i="1"/>
  <c r="DX93" i="1"/>
  <c r="EA93" i="1"/>
  <c r="DY115" i="1"/>
  <c r="DV116" i="1"/>
  <c r="DT115" i="1"/>
  <c r="DK93" i="1"/>
  <c r="DQ93" i="1"/>
  <c r="DG115" i="1"/>
  <c r="CY92" i="1"/>
  <c r="DE116" i="1"/>
  <c r="DE93" i="1"/>
  <c r="DC124" i="1"/>
  <c r="DC115" i="1"/>
  <c r="DC116" i="1"/>
  <c r="DD116" i="1"/>
  <c r="CM116" i="1"/>
  <c r="CN116" i="1"/>
  <c r="CV93" i="1"/>
  <c r="CT116" i="1"/>
  <c r="CV116" i="1"/>
  <c r="CS115" i="1"/>
  <c r="CT93" i="1"/>
  <c r="CT92" i="1"/>
  <c r="CN115" i="1"/>
  <c r="CU116" i="1"/>
  <c r="CI125" i="1"/>
  <c r="CI116" i="1"/>
  <c r="CI105" i="1"/>
  <c r="CF116" i="1"/>
  <c r="BX92" i="1"/>
  <c r="BT116" i="1"/>
  <c r="BK93" i="1"/>
  <c r="BM116" i="1"/>
  <c r="BN116" i="1"/>
  <c r="BH108" i="1"/>
  <c r="BH115" i="1"/>
  <c r="BJ116" i="1"/>
  <c r="BI125" i="1"/>
  <c r="BI116" i="1"/>
  <c r="BL92" i="1"/>
  <c r="BO115" i="1"/>
  <c r="AP116" i="1"/>
  <c r="AR115" i="1"/>
  <c r="AC92" i="1"/>
  <c r="T92" i="1"/>
  <c r="N115" i="1"/>
  <c r="Q115" i="1"/>
  <c r="D116" i="1"/>
  <c r="H125" i="1"/>
  <c r="H93" i="1"/>
  <c r="FL124" i="1"/>
  <c r="FL92" i="1"/>
  <c r="FH116" i="1"/>
  <c r="CJ116" i="1"/>
  <c r="AX85" i="1"/>
  <c r="M115" i="1"/>
  <c r="Z104" i="1"/>
  <c r="FP93" i="1"/>
  <c r="EH92" i="1"/>
  <c r="DD112" i="1"/>
  <c r="BM85" i="1"/>
  <c r="CF90" i="1"/>
  <c r="CG80" i="1"/>
  <c r="EC111" i="1"/>
  <c r="DY92" i="1"/>
  <c r="DY111" i="1"/>
  <c r="DX111" i="1"/>
  <c r="CT81" i="1"/>
  <c r="CN85" i="1"/>
  <c r="CM103" i="1"/>
  <c r="CE93" i="1"/>
  <c r="AW107" i="1"/>
  <c r="AS86" i="1"/>
  <c r="AF85" i="1"/>
  <c r="AE111" i="1"/>
  <c r="G115" i="1"/>
  <c r="FP90" i="1"/>
  <c r="EF85" i="1"/>
  <c r="DU85" i="1"/>
  <c r="DB111" i="1"/>
  <c r="CV84" i="1"/>
  <c r="BO85" i="1"/>
  <c r="P108" i="1"/>
  <c r="H113" i="1"/>
  <c r="FL93" i="1"/>
  <c r="FH88" i="1"/>
  <c r="DY80" i="1"/>
  <c r="DV82" i="1"/>
  <c r="DO113" i="1"/>
  <c r="DN88" i="1"/>
  <c r="DE92" i="1"/>
  <c r="CZ90" i="1"/>
  <c r="CI115" i="1"/>
  <c r="BV105" i="1"/>
  <c r="BN113" i="1"/>
  <c r="BI115" i="1"/>
  <c r="AE109" i="1"/>
  <c r="M111" i="1"/>
  <c r="I89" i="1"/>
  <c r="EM80" i="1"/>
  <c r="EF115" i="1"/>
  <c r="EB113" i="1"/>
  <c r="DT93" i="1"/>
  <c r="DR105" i="1"/>
  <c r="DL105" i="1"/>
  <c r="BV93" i="1"/>
  <c r="BJ85" i="1"/>
  <c r="BG113" i="1"/>
  <c r="AV80" i="1"/>
  <c r="B105" i="1"/>
  <c r="F88" i="1"/>
  <c r="E93" i="1"/>
  <c r="FN89" i="1"/>
  <c r="FN86" i="1"/>
  <c r="FF89" i="1"/>
  <c r="EM111" i="1"/>
  <c r="EL112" i="1"/>
  <c r="EK104" i="1"/>
  <c r="EI105" i="1"/>
  <c r="EI103" i="1"/>
  <c r="EG86" i="1"/>
  <c r="EF89" i="1"/>
  <c r="EC107" i="1"/>
  <c r="EB81" i="1"/>
  <c r="DR90" i="1"/>
  <c r="DQ107" i="1"/>
  <c r="DP112" i="1"/>
  <c r="DN89" i="1"/>
  <c r="DM113" i="1"/>
  <c r="DC108" i="1"/>
  <c r="DC85" i="1"/>
  <c r="DB89" i="1"/>
  <c r="DB86" i="1"/>
  <c r="CY116" i="1"/>
  <c r="CY113" i="1"/>
  <c r="CY105" i="1"/>
  <c r="CX107" i="1"/>
  <c r="CS85" i="1"/>
  <c r="CR86" i="1"/>
  <c r="CR105" i="1"/>
  <c r="CO111" i="1"/>
  <c r="CG109" i="1"/>
  <c r="CF111" i="1"/>
  <c r="CD115" i="1"/>
  <c r="CD108" i="1"/>
  <c r="BX115" i="1"/>
  <c r="BO80" i="1"/>
  <c r="BI86" i="1"/>
  <c r="BG92" i="1"/>
  <c r="BG89" i="1"/>
  <c r="BC89" i="1"/>
  <c r="BB89" i="1"/>
  <c r="AZ103" i="1"/>
  <c r="AR92" i="1"/>
  <c r="AG93" i="1"/>
  <c r="AC111" i="1"/>
  <c r="AB115" i="1"/>
  <c r="Z107" i="1"/>
  <c r="U107" i="1"/>
  <c r="R109" i="1"/>
  <c r="Q93" i="1"/>
  <c r="K81" i="1"/>
  <c r="C113" i="1"/>
  <c r="C80" i="1"/>
  <c r="I113" i="1"/>
  <c r="I111" i="1"/>
  <c r="B86" i="1"/>
  <c r="C108" i="1"/>
  <c r="J105" i="1"/>
  <c r="J82" i="1"/>
  <c r="N116" i="1"/>
  <c r="P113" i="1"/>
  <c r="R115" i="1"/>
  <c r="M113" i="1"/>
  <c r="AA115" i="1"/>
  <c r="AB107" i="1"/>
  <c r="Z105" i="1"/>
  <c r="AQ116" i="1"/>
  <c r="AK85" i="1"/>
  <c r="AL115" i="1"/>
  <c r="AP109" i="1"/>
  <c r="AM105" i="1"/>
  <c r="AL93" i="1"/>
  <c r="AY105" i="1"/>
  <c r="BD93" i="1"/>
  <c r="BA93" i="1"/>
  <c r="AX111" i="1"/>
  <c r="BM103" i="1"/>
  <c r="BH81" i="1"/>
  <c r="BI108" i="1"/>
  <c r="BO112" i="1"/>
  <c r="BZ81" i="1"/>
  <c r="BQ108" i="1"/>
  <c r="BX85" i="1"/>
  <c r="BT115" i="1"/>
  <c r="BY111" i="1"/>
  <c r="BS109" i="1"/>
  <c r="CC113" i="1"/>
  <c r="CJ105" i="1"/>
  <c r="CO85" i="1"/>
  <c r="CP89" i="1"/>
  <c r="CU88" i="1"/>
  <c r="DE105" i="1"/>
  <c r="DA112" i="1"/>
  <c r="CY85" i="1"/>
  <c r="DO85" i="1"/>
  <c r="DZ85" i="1"/>
  <c r="EC85" i="1"/>
  <c r="DW105" i="1"/>
  <c r="DX105" i="1"/>
  <c r="EJ113" i="1"/>
  <c r="EL84" i="1"/>
  <c r="EL103" i="1"/>
  <c r="EM115" i="1"/>
  <c r="EL90" i="1"/>
  <c r="EL111" i="1"/>
  <c r="EI115" i="1"/>
  <c r="EF113" i="1"/>
  <c r="EF111" i="1"/>
  <c r="EB89" i="1"/>
  <c r="DV108" i="1"/>
  <c r="DU84" i="1"/>
  <c r="DT103" i="1"/>
  <c r="DN109" i="1"/>
  <c r="DN86" i="1"/>
  <c r="DL107" i="1"/>
  <c r="DJ108" i="1"/>
  <c r="DJ105" i="1"/>
  <c r="DE113" i="1"/>
  <c r="DE85" i="1"/>
  <c r="DC84" i="1"/>
  <c r="CU105" i="1"/>
  <c r="CT90" i="1"/>
  <c r="CR81" i="1"/>
  <c r="CR103" i="1"/>
  <c r="CK111" i="1"/>
  <c r="CK116" i="1"/>
  <c r="CH113" i="1"/>
  <c r="CD88" i="1"/>
  <c r="CD111" i="1"/>
  <c r="CB113" i="1"/>
  <c r="BV88" i="1"/>
  <c r="BR111" i="1"/>
  <c r="BR107" i="1"/>
  <c r="BO84" i="1"/>
  <c r="BL105" i="1"/>
  <c r="BK113" i="1"/>
  <c r="BJ86" i="1"/>
  <c r="BI105" i="1"/>
  <c r="BH92" i="1"/>
  <c r="BG84" i="1"/>
  <c r="BF103" i="1"/>
  <c r="BC115" i="1"/>
  <c r="BA113" i="1"/>
  <c r="BA92" i="1"/>
  <c r="BA115" i="1"/>
  <c r="AZ86" i="1"/>
  <c r="AW115" i="1"/>
  <c r="AW92" i="1"/>
  <c r="AV85" i="1"/>
  <c r="AU93" i="1"/>
  <c r="AR111" i="1"/>
  <c r="AR85" i="1"/>
  <c r="AQ113" i="1"/>
  <c r="AQ111" i="1"/>
  <c r="AQ86" i="1"/>
  <c r="AQ104" i="1"/>
  <c r="AP92" i="1"/>
  <c r="AO107" i="1"/>
  <c r="AN107" i="1"/>
  <c r="AJ92" i="1"/>
  <c r="AH108" i="1"/>
  <c r="AH85" i="1"/>
  <c r="AC115" i="1"/>
  <c r="W113" i="1"/>
  <c r="R82" i="1"/>
  <c r="Q113" i="1"/>
  <c r="M85" i="1"/>
  <c r="M104" i="1"/>
  <c r="K105" i="1"/>
  <c r="H111" i="1"/>
  <c r="G82" i="1"/>
  <c r="D104" i="1"/>
  <c r="EM105" i="1"/>
  <c r="EI85" i="1"/>
  <c r="DB115" i="1"/>
  <c r="BT103" i="1"/>
  <c r="BK108" i="1"/>
  <c r="BH88" i="1"/>
  <c r="BL115" i="1"/>
  <c r="AW113" i="1"/>
  <c r="AA85" i="1"/>
  <c r="H115" i="1"/>
  <c r="AH112" i="1"/>
  <c r="EA92" i="1"/>
  <c r="DC112" i="1"/>
  <c r="CF112" i="1"/>
  <c r="FD90" i="1"/>
  <c r="W105" i="1"/>
  <c r="DU111" i="1"/>
  <c r="CJ115" i="1"/>
  <c r="DU86" i="1"/>
  <c r="EC93" i="1"/>
  <c r="DP81" i="1"/>
  <c r="DJ93" i="1"/>
  <c r="BG111" i="1"/>
  <c r="B108" i="1"/>
  <c r="DX85" i="1"/>
  <c r="CZ111" i="1"/>
  <c r="BM115" i="1"/>
  <c r="BI111" i="1"/>
  <c r="DN92" i="1"/>
  <c r="EG113" i="1"/>
  <c r="CN107" i="1"/>
  <c r="EC109" i="1"/>
  <c r="EC86" i="1"/>
  <c r="BA108" i="1"/>
  <c r="BA85" i="1"/>
  <c r="DV113" i="1"/>
  <c r="DK112" i="1"/>
  <c r="BL108" i="1"/>
  <c r="DZ112" i="1"/>
  <c r="D113" i="1"/>
  <c r="K107" i="1"/>
  <c r="J88" i="1"/>
  <c r="O116" i="1"/>
  <c r="O93" i="1"/>
  <c r="O82" i="1"/>
  <c r="O107" i="1"/>
  <c r="P89" i="1"/>
  <c r="AG115" i="1"/>
  <c r="AG92" i="1"/>
  <c r="AB105" i="1"/>
  <c r="AB82" i="1"/>
  <c r="AF86" i="1"/>
  <c r="AE90" i="1"/>
  <c r="Z113" i="1"/>
  <c r="Y116" i="1"/>
  <c r="AC103" i="1"/>
  <c r="AH113" i="1"/>
  <c r="AO85" i="1"/>
  <c r="AX82" i="1"/>
  <c r="AX105" i="1"/>
  <c r="AV113" i="1"/>
  <c r="AX112" i="1"/>
  <c r="AY81" i="1"/>
  <c r="AZ115" i="1"/>
  <c r="BC104" i="1"/>
  <c r="BK82" i="1"/>
  <c r="BK105" i="1"/>
  <c r="BL116" i="1"/>
  <c r="BF88" i="1"/>
  <c r="BO105" i="1"/>
  <c r="BM86" i="1"/>
  <c r="BF93" i="1"/>
  <c r="BY113" i="1"/>
  <c r="BR105" i="1"/>
  <c r="BV109" i="1"/>
  <c r="BZ109" i="1"/>
  <c r="BT111" i="1"/>
  <c r="BT105" i="1"/>
  <c r="BT82" i="1"/>
  <c r="BW84" i="1"/>
  <c r="BY80" i="1"/>
  <c r="BW113" i="1"/>
  <c r="CK89" i="1"/>
  <c r="CJ113" i="1"/>
  <c r="CE112" i="1"/>
  <c r="CB107" i="1"/>
  <c r="CI85" i="1"/>
  <c r="CI108" i="1"/>
  <c r="CE105" i="1"/>
  <c r="CC85" i="1"/>
  <c r="CO113" i="1"/>
  <c r="CO90" i="1"/>
  <c r="CS112" i="1"/>
  <c r="CS89" i="1"/>
  <c r="CP108" i="1"/>
  <c r="CN92" i="1"/>
  <c r="CQ90" i="1"/>
  <c r="CT89" i="1"/>
  <c r="CN89" i="1"/>
  <c r="CN112" i="1"/>
  <c r="CP82" i="1"/>
  <c r="CP105" i="1"/>
  <c r="CN80" i="1"/>
  <c r="CN103" i="1"/>
  <c r="CP86" i="1"/>
  <c r="CV85" i="1"/>
  <c r="CR84" i="1"/>
  <c r="CM88" i="1"/>
  <c r="DC88" i="1"/>
  <c r="DC111" i="1"/>
  <c r="DF105" i="1"/>
  <c r="DA85" i="1"/>
  <c r="DG111" i="1"/>
  <c r="DG105" i="1"/>
  <c r="CY111" i="1"/>
  <c r="CY88" i="1"/>
  <c r="DC105" i="1"/>
  <c r="DE109" i="1"/>
  <c r="DL89" i="1"/>
  <c r="DL112" i="1"/>
  <c r="DK113" i="1"/>
  <c r="DP82" i="1"/>
  <c r="DP105" i="1"/>
  <c r="DQ85" i="1"/>
  <c r="DQ115" i="1"/>
  <c r="DZ105" i="1"/>
  <c r="DZ82" i="1"/>
  <c r="DW89" i="1"/>
  <c r="DT111" i="1"/>
  <c r="DZ81" i="1"/>
  <c r="DY90" i="1"/>
  <c r="DY113" i="1"/>
  <c r="EB92" i="1"/>
  <c r="DV115" i="1"/>
  <c r="EE89" i="1"/>
  <c r="EE112" i="1"/>
  <c r="EB82" i="1"/>
  <c r="EB105" i="1"/>
  <c r="DM115" i="1"/>
  <c r="DM88" i="1"/>
  <c r="DM109" i="1"/>
  <c r="DL85" i="1"/>
  <c r="DK86" i="1"/>
  <c r="DG108" i="1"/>
  <c r="DG85" i="1"/>
  <c r="DE104" i="1"/>
  <c r="DE81" i="1"/>
  <c r="DA116" i="1"/>
  <c r="DA93" i="1"/>
  <c r="CR108" i="1"/>
  <c r="CM105" i="1"/>
  <c r="BO92" i="1"/>
  <c r="BB107" i="1"/>
  <c r="AJ88" i="1"/>
  <c r="Q92" i="1"/>
  <c r="Q89" i="1"/>
  <c r="EK112" i="1"/>
  <c r="EK89" i="1"/>
  <c r="EL92" i="1"/>
  <c r="EL115" i="1"/>
  <c r="EH88" i="1"/>
  <c r="EH111" i="1"/>
  <c r="EG85" i="1"/>
  <c r="DW92" i="1"/>
  <c r="DW115" i="1"/>
  <c r="DZ90" i="1"/>
  <c r="DZ113" i="1"/>
  <c r="DZ103" i="1"/>
  <c r="DI111" i="1"/>
  <c r="DI88" i="1"/>
  <c r="DP108" i="1"/>
  <c r="DP85" i="1"/>
  <c r="DK104" i="1"/>
  <c r="DL111" i="1"/>
  <c r="DQ113" i="1"/>
  <c r="DQ88" i="1"/>
  <c r="DI115" i="1"/>
  <c r="DI92" i="1"/>
  <c r="DJ92" i="1"/>
  <c r="DJ115" i="1"/>
  <c r="CZ112" i="1"/>
  <c r="CZ89" i="1"/>
  <c r="DD82" i="1"/>
  <c r="DA90" i="1"/>
  <c r="DA113" i="1"/>
  <c r="CX85" i="1"/>
  <c r="CZ85" i="1"/>
  <c r="CS111" i="1"/>
  <c r="CS88" i="1"/>
  <c r="CR92" i="1"/>
  <c r="CV81" i="1"/>
  <c r="CV111" i="1"/>
  <c r="CV88" i="1"/>
  <c r="CU85" i="1"/>
  <c r="CU108" i="1"/>
  <c r="CN105" i="1"/>
  <c r="CN109" i="1"/>
  <c r="CP80" i="1"/>
  <c r="CB115" i="1"/>
  <c r="CB92" i="1"/>
  <c r="CD93" i="1"/>
  <c r="CE86" i="1"/>
  <c r="CK82" i="1"/>
  <c r="CK105" i="1"/>
  <c r="CH93" i="1"/>
  <c r="CJ103" i="1"/>
  <c r="CD80" i="1"/>
  <c r="CG88" i="1"/>
  <c r="BV84" i="1"/>
  <c r="BV107" i="1"/>
  <c r="BZ84" i="1"/>
  <c r="BZ105" i="1"/>
  <c r="BQ111" i="1"/>
  <c r="BQ88" i="1"/>
  <c r="BF113" i="1"/>
  <c r="BF90" i="1"/>
  <c r="BJ90" i="1"/>
  <c r="BJ113" i="1"/>
  <c r="BM89" i="1"/>
  <c r="BK92" i="1"/>
  <c r="BK115" i="1"/>
  <c r="AX90" i="1"/>
  <c r="AX113" i="1"/>
  <c r="BC105" i="1"/>
  <c r="AZ104" i="1"/>
  <c r="AU82" i="1"/>
  <c r="AU105" i="1"/>
  <c r="AU103" i="1"/>
  <c r="AQ112" i="1"/>
  <c r="AQ89" i="1"/>
  <c r="AK86" i="1"/>
  <c r="AK109" i="1"/>
  <c r="AJ108" i="1"/>
  <c r="AJ85" i="1"/>
  <c r="AK111" i="1"/>
  <c r="AK88" i="1"/>
  <c r="AN109" i="1"/>
  <c r="AL111" i="1"/>
  <c r="AO115" i="1"/>
  <c r="AR107" i="1"/>
  <c r="AR84" i="1"/>
  <c r="AQ108" i="1"/>
  <c r="AN85" i="1"/>
  <c r="AB89" i="1"/>
  <c r="AB112" i="1"/>
  <c r="AD107" i="1"/>
  <c r="Y104" i="1"/>
  <c r="AE108" i="1"/>
  <c r="AE85" i="1"/>
  <c r="AH93" i="1"/>
  <c r="P82" i="1"/>
  <c r="P105" i="1"/>
  <c r="U85" i="1"/>
  <c r="U108" i="1"/>
  <c r="R108" i="1"/>
  <c r="Q108" i="1"/>
  <c r="K80" i="1"/>
  <c r="K103" i="1"/>
  <c r="J116" i="1"/>
  <c r="J93" i="1"/>
  <c r="E104" i="1"/>
  <c r="B104" i="1"/>
  <c r="D108" i="1"/>
  <c r="D85" i="1"/>
  <c r="B111" i="1"/>
  <c r="B88" i="1"/>
  <c r="E115" i="1"/>
  <c r="D111" i="1"/>
  <c r="B93" i="1"/>
  <c r="DA92" i="1"/>
  <c r="DA115" i="1"/>
  <c r="FM108" i="1"/>
  <c r="FM85" i="1"/>
  <c r="FN108" i="1"/>
  <c r="FN85" i="1"/>
  <c r="FL115" i="1"/>
  <c r="FN115" i="1"/>
  <c r="FN92" i="1"/>
  <c r="FL112" i="1"/>
  <c r="FL89" i="1"/>
  <c r="FP108" i="1"/>
  <c r="FP85" i="1"/>
  <c r="FP103" i="1"/>
  <c r="FP80" i="1"/>
  <c r="FO115" i="1"/>
  <c r="FO92" i="1"/>
  <c r="FM111" i="1"/>
  <c r="FM88" i="1"/>
  <c r="FM105" i="1"/>
  <c r="FM82" i="1"/>
  <c r="FQ103" i="1"/>
  <c r="FQ80" i="1"/>
  <c r="FN105" i="1"/>
  <c r="FN82" i="1"/>
  <c r="FR103" i="1"/>
  <c r="FR80" i="1"/>
  <c r="FL113" i="1"/>
  <c r="FL90" i="1"/>
  <c r="FM107" i="1"/>
  <c r="FM84" i="1"/>
  <c r="FQ104" i="1"/>
  <c r="FQ81" i="1"/>
  <c r="FO116" i="1"/>
  <c r="FO93" i="1"/>
  <c r="FQ115" i="1"/>
  <c r="FQ92" i="1"/>
  <c r="FM115" i="1"/>
  <c r="FM92" i="1"/>
  <c r="FO113" i="1"/>
  <c r="FO90" i="1"/>
  <c r="FQ109" i="1"/>
  <c r="FQ86" i="1"/>
  <c r="FM109" i="1"/>
  <c r="FM86" i="1"/>
  <c r="FR112" i="1"/>
  <c r="FR89" i="1"/>
  <c r="FN104" i="1"/>
  <c r="FN81" i="1"/>
  <c r="FR111" i="1"/>
  <c r="FR88" i="1"/>
  <c r="FP115" i="1"/>
  <c r="FP92" i="1"/>
  <c r="FL104" i="1"/>
  <c r="FL81" i="1"/>
  <c r="FQ107" i="1"/>
  <c r="FQ84" i="1"/>
  <c r="FN116" i="1"/>
  <c r="FN93" i="1"/>
  <c r="FM113" i="1"/>
  <c r="FM90" i="1"/>
  <c r="FL111" i="1"/>
  <c r="FL88" i="1"/>
  <c r="FR107" i="1"/>
  <c r="FR84" i="1"/>
  <c r="FR104" i="1"/>
  <c r="FR81" i="1"/>
  <c r="FQ108" i="1"/>
  <c r="FQ85" i="1"/>
  <c r="FO104" i="1"/>
  <c r="FO81" i="1"/>
  <c r="FR108" i="1"/>
  <c r="FR85" i="1"/>
  <c r="FL107" i="1"/>
  <c r="FL84" i="1"/>
  <c r="FP104" i="1"/>
  <c r="FP81" i="1"/>
  <c r="FR115" i="1"/>
  <c r="FR92" i="1"/>
  <c r="FP111" i="1"/>
  <c r="FP88" i="1"/>
  <c r="FO105" i="1"/>
  <c r="FO82" i="1"/>
  <c r="FQ112" i="1"/>
  <c r="FQ89" i="1"/>
  <c r="FN107" i="1"/>
  <c r="FN84" i="1"/>
  <c r="FQ105" i="1"/>
  <c r="FQ82" i="1"/>
  <c r="FR105" i="1"/>
  <c r="FR82" i="1"/>
  <c r="FO103" i="1"/>
  <c r="FO80" i="1"/>
  <c r="FO111" i="1"/>
  <c r="FO88" i="1"/>
  <c r="FR113" i="1"/>
  <c r="FR90" i="1"/>
  <c r="FQ111" i="1"/>
  <c r="FQ88" i="1"/>
  <c r="FL108" i="1"/>
  <c r="FL85" i="1"/>
  <c r="FL105" i="1"/>
  <c r="FL82" i="1"/>
  <c r="FN113" i="1"/>
  <c r="FN90" i="1"/>
  <c r="FL109" i="1"/>
  <c r="FL86" i="1"/>
  <c r="FO107" i="1"/>
  <c r="FO84" i="1"/>
  <c r="FM103" i="1"/>
  <c r="FM80" i="1"/>
  <c r="FN111" i="1"/>
  <c r="FN88" i="1"/>
  <c r="FP107" i="1"/>
  <c r="FP84" i="1"/>
  <c r="FN103" i="1"/>
  <c r="FN80" i="1"/>
  <c r="FR116" i="1"/>
  <c r="FR93" i="1"/>
  <c r="FP112" i="1"/>
  <c r="FP89" i="1"/>
  <c r="FO108" i="1"/>
  <c r="FO85" i="1"/>
  <c r="FM104" i="1"/>
  <c r="FM81" i="1"/>
  <c r="FM112" i="1"/>
  <c r="FM89" i="1"/>
  <c r="FF105" i="1"/>
  <c r="FF82" i="1"/>
  <c r="FH115" i="1"/>
  <c r="FH92" i="1"/>
  <c r="FJ113" i="1"/>
  <c r="FJ90" i="1"/>
  <c r="FB113" i="1"/>
  <c r="FB90" i="1"/>
  <c r="FD112" i="1"/>
  <c r="FD89" i="1"/>
  <c r="FF111" i="1"/>
  <c r="FF88" i="1"/>
  <c r="FI107" i="1"/>
  <c r="FI84" i="1"/>
  <c r="FG103" i="1"/>
  <c r="FG80" i="1"/>
  <c r="FE115" i="1"/>
  <c r="FE92" i="1"/>
  <c r="FC113" i="1"/>
  <c r="FC90" i="1"/>
  <c r="FE112" i="1"/>
  <c r="FE89" i="1"/>
  <c r="FG111" i="1"/>
  <c r="FG88" i="1"/>
  <c r="FI109" i="1"/>
  <c r="FI86" i="1"/>
  <c r="FC115" i="1"/>
  <c r="FC92" i="1"/>
  <c r="FJ107" i="1"/>
  <c r="FJ84" i="1"/>
  <c r="FH103" i="1"/>
  <c r="FH80" i="1"/>
  <c r="FF115" i="1"/>
  <c r="FF92" i="1"/>
  <c r="FA108" i="1"/>
  <c r="FA85" i="1"/>
  <c r="FI103" i="1"/>
  <c r="FI80" i="1"/>
  <c r="FE116" i="1"/>
  <c r="FE93" i="1"/>
  <c r="FC112" i="1"/>
  <c r="FC89" i="1"/>
  <c r="FF108" i="1"/>
  <c r="FF85" i="1"/>
  <c r="FJ105" i="1"/>
  <c r="FJ82" i="1"/>
  <c r="FD104" i="1"/>
  <c r="FD81" i="1"/>
  <c r="FD109" i="1"/>
  <c r="FD86" i="1"/>
  <c r="FC108" i="1"/>
  <c r="FC85" i="1"/>
  <c r="FG105" i="1"/>
  <c r="FG82" i="1"/>
  <c r="FA104" i="1"/>
  <c r="FA81" i="1"/>
  <c r="FE109" i="1"/>
  <c r="FE86" i="1"/>
  <c r="FA116" i="1"/>
  <c r="FA93" i="1"/>
  <c r="FI111" i="1"/>
  <c r="FI88" i="1"/>
  <c r="FD108" i="1"/>
  <c r="FD85" i="1"/>
  <c r="FH105" i="1"/>
  <c r="FH82" i="1"/>
  <c r="FB104" i="1"/>
  <c r="FB81" i="1"/>
  <c r="FD116" i="1"/>
  <c r="FD93" i="1"/>
  <c r="FB112" i="1"/>
  <c r="FB89" i="1"/>
  <c r="FE108" i="1"/>
  <c r="FE85" i="1"/>
  <c r="FI105" i="1"/>
  <c r="FI82" i="1"/>
  <c r="FC104" i="1"/>
  <c r="FC81" i="1"/>
  <c r="FG115" i="1"/>
  <c r="FG92" i="1"/>
  <c r="FB108" i="1"/>
  <c r="FB85" i="1"/>
  <c r="FF116" i="1"/>
  <c r="FF93" i="1"/>
  <c r="FF113" i="1"/>
  <c r="FF90" i="1"/>
  <c r="FH112" i="1"/>
  <c r="FH89" i="1"/>
  <c r="FJ111" i="1"/>
  <c r="FJ88" i="1"/>
  <c r="FH109" i="1"/>
  <c r="FH86" i="1"/>
  <c r="FC105" i="1"/>
  <c r="FC82" i="1"/>
  <c r="FC116" i="1"/>
  <c r="FC93" i="1"/>
  <c r="FG113" i="1"/>
  <c r="FG90" i="1"/>
  <c r="FI112" i="1"/>
  <c r="FI89" i="1"/>
  <c r="FA112" i="1"/>
  <c r="FA89" i="1"/>
  <c r="FC111" i="1"/>
  <c r="FC88" i="1"/>
  <c r="FA111" i="1"/>
  <c r="FA88" i="1"/>
  <c r="FD105" i="1"/>
  <c r="FD82" i="1"/>
  <c r="FD111" i="1"/>
  <c r="FD88" i="1"/>
  <c r="FE105" i="1"/>
  <c r="FE82" i="1"/>
  <c r="FA113" i="1"/>
  <c r="FA90" i="1"/>
  <c r="FA109" i="1"/>
  <c r="FA86" i="1"/>
  <c r="FD107" i="1"/>
  <c r="FD84" i="1"/>
  <c r="FH104" i="1"/>
  <c r="FH81" i="1"/>
  <c r="FB103" i="1"/>
  <c r="FB80" i="1"/>
  <c r="FJ116" i="1"/>
  <c r="FJ93" i="1"/>
  <c r="FB116" i="1"/>
  <c r="FB93" i="1"/>
  <c r="FD115" i="1"/>
  <c r="FD92" i="1"/>
  <c r="FJ108" i="1"/>
  <c r="FJ85" i="1"/>
  <c r="FG108" i="1"/>
  <c r="FG85" i="1"/>
  <c r="FA107" i="1"/>
  <c r="FA84" i="1"/>
  <c r="FE104" i="1"/>
  <c r="FE81" i="1"/>
  <c r="FG116" i="1"/>
  <c r="FG93" i="1"/>
  <c r="FI115" i="1"/>
  <c r="FI92" i="1"/>
  <c r="FA115" i="1"/>
  <c r="FA92" i="1"/>
  <c r="FI116" i="1"/>
  <c r="FI93" i="1"/>
  <c r="FG112" i="1"/>
  <c r="FG89" i="1"/>
  <c r="FH108" i="1"/>
  <c r="FH85" i="1"/>
  <c r="FB107" i="1"/>
  <c r="FB84" i="1"/>
  <c r="FF104" i="1"/>
  <c r="FF81" i="1"/>
  <c r="FJ112" i="1"/>
  <c r="FJ89" i="1"/>
  <c r="FI108" i="1"/>
  <c r="FI85" i="1"/>
  <c r="FC107" i="1"/>
  <c r="FC84" i="1"/>
  <c r="FG104" i="1"/>
  <c r="FG81" i="1"/>
  <c r="FA103" i="1"/>
  <c r="FA80" i="1"/>
  <c r="FE111" i="1"/>
  <c r="FE88" i="1"/>
  <c r="FJ103" i="1"/>
  <c r="FJ80" i="1"/>
  <c r="FB111" i="1"/>
  <c r="FB88" i="1"/>
  <c r="FI113" i="1"/>
  <c r="FI90" i="1"/>
  <c r="FG109" i="1"/>
  <c r="FG86" i="1"/>
  <c r="FH107" i="1"/>
  <c r="FH84" i="1"/>
  <c r="FB105" i="1"/>
  <c r="FB82" i="1"/>
  <c r="FF103" i="1"/>
  <c r="FF80" i="1"/>
  <c r="FB109" i="1"/>
  <c r="FB86" i="1"/>
  <c r="FE107" i="1"/>
  <c r="FE84" i="1"/>
  <c r="FI104" i="1"/>
  <c r="FI81" i="1"/>
  <c r="FC103" i="1"/>
  <c r="FC80" i="1"/>
  <c r="FE113" i="1"/>
  <c r="FE90" i="1"/>
  <c r="FC109" i="1"/>
  <c r="FC86" i="1"/>
  <c r="FF107" i="1"/>
  <c r="FF84" i="1"/>
  <c r="FJ104" i="1"/>
  <c r="FJ81" i="1"/>
  <c r="FD103" i="1"/>
  <c r="FD80" i="1"/>
  <c r="FH113" i="1"/>
  <c r="FH90" i="1"/>
  <c r="FF109" i="1"/>
  <c r="FF86" i="1"/>
  <c r="FG107" i="1"/>
  <c r="FG84" i="1"/>
  <c r="FA105" i="1"/>
  <c r="FA82" i="1"/>
  <c r="FE103" i="1"/>
  <c r="FE80" i="1"/>
  <c r="ES115" i="1"/>
  <c r="ES92" i="1"/>
  <c r="EU112" i="1"/>
  <c r="EU89" i="1"/>
  <c r="EW109" i="1"/>
  <c r="EW86" i="1"/>
  <c r="EY107" i="1"/>
  <c r="EY84" i="1"/>
  <c r="ER105" i="1"/>
  <c r="ER82" i="1"/>
  <c r="ET103" i="1"/>
  <c r="ET80" i="1"/>
  <c r="ET115" i="1"/>
  <c r="ET92" i="1"/>
  <c r="EV112" i="1"/>
  <c r="EV89" i="1"/>
  <c r="EX109" i="1"/>
  <c r="EX86" i="1"/>
  <c r="EQ108" i="1"/>
  <c r="EQ85" i="1"/>
  <c r="ES105" i="1"/>
  <c r="ES82" i="1"/>
  <c r="EU103" i="1"/>
  <c r="EU80" i="1"/>
  <c r="EX116" i="1"/>
  <c r="EX93" i="1"/>
  <c r="EQ115" i="1"/>
  <c r="EQ92" i="1"/>
  <c r="ES112" i="1"/>
  <c r="ES89" i="1"/>
  <c r="EU109" i="1"/>
  <c r="EU86" i="1"/>
  <c r="EW107" i="1"/>
  <c r="EW84" i="1"/>
  <c r="EY104" i="1"/>
  <c r="EY81" i="1"/>
  <c r="ER103" i="1"/>
  <c r="ER80" i="1"/>
  <c r="EY116" i="1"/>
  <c r="EY93" i="1"/>
  <c r="ER115" i="1"/>
  <c r="ER92" i="1"/>
  <c r="ET112" i="1"/>
  <c r="ET89" i="1"/>
  <c r="EV109" i="1"/>
  <c r="EV86" i="1"/>
  <c r="EX107" i="1"/>
  <c r="EX84" i="1"/>
  <c r="EQ105" i="1"/>
  <c r="EQ82" i="1"/>
  <c r="ES103" i="1"/>
  <c r="ES80" i="1"/>
  <c r="EW115" i="1"/>
  <c r="EW92" i="1"/>
  <c r="EY112" i="1"/>
  <c r="EY89" i="1"/>
  <c r="ER111" i="1"/>
  <c r="ER88" i="1"/>
  <c r="ET108" i="1"/>
  <c r="ET85" i="1"/>
  <c r="EV105" i="1"/>
  <c r="EV82" i="1"/>
  <c r="EX103" i="1"/>
  <c r="EX80" i="1"/>
  <c r="EX115" i="1"/>
  <c r="EX92" i="1"/>
  <c r="EQ113" i="1"/>
  <c r="EQ90" i="1"/>
  <c r="ES111" i="1"/>
  <c r="ES88" i="1"/>
  <c r="EU108" i="1"/>
  <c r="EU85" i="1"/>
  <c r="EW105" i="1"/>
  <c r="EW82" i="1"/>
  <c r="EY103" i="1"/>
  <c r="EY80" i="1"/>
  <c r="EU115" i="1"/>
  <c r="EU92" i="1"/>
  <c r="EW112" i="1"/>
  <c r="EW89" i="1"/>
  <c r="EY109" i="1"/>
  <c r="EY86" i="1"/>
  <c r="ER108" i="1"/>
  <c r="ER85" i="1"/>
  <c r="ET105" i="1"/>
  <c r="ET82" i="1"/>
  <c r="EV103" i="1"/>
  <c r="EV80" i="1"/>
  <c r="EV115" i="1"/>
  <c r="EV92" i="1"/>
  <c r="EX112" i="1"/>
  <c r="EX89" i="1"/>
  <c r="EQ111" i="1"/>
  <c r="EQ88" i="1"/>
  <c r="ES108" i="1"/>
  <c r="ES85" i="1"/>
  <c r="EU105" i="1"/>
  <c r="EU82" i="1"/>
  <c r="EW103" i="1"/>
  <c r="EW80" i="1"/>
  <c r="ER116" i="1"/>
  <c r="ER93" i="1"/>
  <c r="ET113" i="1"/>
  <c r="ET90" i="1"/>
  <c r="EV111" i="1"/>
  <c r="EV88" i="1"/>
  <c r="EX108" i="1"/>
  <c r="EX85" i="1"/>
  <c r="EQ107" i="1"/>
  <c r="EQ84" i="1"/>
  <c r="ES104" i="1"/>
  <c r="ES81" i="1"/>
  <c r="ES116" i="1"/>
  <c r="ES93" i="1"/>
  <c r="EU113" i="1"/>
  <c r="EU90" i="1"/>
  <c r="EW111" i="1"/>
  <c r="EW88" i="1"/>
  <c r="EY108" i="1"/>
  <c r="EY85" i="1"/>
  <c r="ER107" i="1"/>
  <c r="ER84" i="1"/>
  <c r="ET104" i="1"/>
  <c r="ET81" i="1"/>
  <c r="EY115" i="1"/>
  <c r="EY92" i="1"/>
  <c r="ER113" i="1"/>
  <c r="ER90" i="1"/>
  <c r="ET111" i="1"/>
  <c r="ET88" i="1"/>
  <c r="EV108" i="1"/>
  <c r="EV85" i="1"/>
  <c r="EX105" i="1"/>
  <c r="EX82" i="1"/>
  <c r="EQ104" i="1"/>
  <c r="EQ81" i="1"/>
  <c r="EQ116" i="1"/>
  <c r="EQ93" i="1"/>
  <c r="ES113" i="1"/>
  <c r="ES90" i="1"/>
  <c r="EU111" i="1"/>
  <c r="EU88" i="1"/>
  <c r="EW108" i="1"/>
  <c r="EW85" i="1"/>
  <c r="EY105" i="1"/>
  <c r="EY82" i="1"/>
  <c r="ER104" i="1"/>
  <c r="ER81" i="1"/>
  <c r="EV116" i="1"/>
  <c r="EV93" i="1"/>
  <c r="EX113" i="1"/>
  <c r="EX90" i="1"/>
  <c r="EQ112" i="1"/>
  <c r="EQ89" i="1"/>
  <c r="ES109" i="1"/>
  <c r="ES86" i="1"/>
  <c r="EU107" i="1"/>
  <c r="EU84" i="1"/>
  <c r="EW104" i="1"/>
  <c r="EW81" i="1"/>
  <c r="EW116" i="1"/>
  <c r="EW93" i="1"/>
  <c r="EY113" i="1"/>
  <c r="EY90" i="1"/>
  <c r="ER112" i="1"/>
  <c r="ER89" i="1"/>
  <c r="ET109" i="1"/>
  <c r="ET86" i="1"/>
  <c r="EV107" i="1"/>
  <c r="EV84" i="1"/>
  <c r="EX104" i="1"/>
  <c r="EX81" i="1"/>
  <c r="EQ103" i="1"/>
  <c r="EQ80" i="1"/>
  <c r="ET116" i="1"/>
  <c r="ET93" i="1"/>
  <c r="EV113" i="1"/>
  <c r="EV90" i="1"/>
  <c r="EX111" i="1"/>
  <c r="EX88" i="1"/>
  <c r="EQ109" i="1"/>
  <c r="EQ86" i="1"/>
  <c r="ES107" i="1"/>
  <c r="ES84" i="1"/>
  <c r="EU104" i="1"/>
  <c r="EU81" i="1"/>
  <c r="EU116" i="1"/>
  <c r="EU93" i="1"/>
  <c r="EW113" i="1"/>
  <c r="EW90" i="1"/>
  <c r="EY111" i="1"/>
  <c r="EY88" i="1"/>
  <c r="ER109" i="1"/>
  <c r="ER86" i="1"/>
  <c r="ET107" i="1"/>
  <c r="ET84" i="1"/>
  <c r="EV104" i="1"/>
  <c r="EV81" i="1"/>
  <c r="EP112" i="1"/>
  <c r="EP89" i="1"/>
  <c r="EP104" i="1"/>
  <c r="EP81" i="1"/>
  <c r="EP105" i="1"/>
  <c r="EP82" i="1"/>
  <c r="EP103" i="1"/>
  <c r="EP80" i="1"/>
  <c r="EP109" i="1"/>
  <c r="EP86" i="1"/>
  <c r="EP111" i="1"/>
  <c r="EP88" i="1"/>
  <c r="EP108" i="1"/>
  <c r="EP85" i="1"/>
  <c r="EP115" i="1"/>
  <c r="EP92" i="1"/>
  <c r="EP116" i="1"/>
  <c r="EP93" i="1"/>
  <c r="EP107" i="1"/>
  <c r="EP84" i="1"/>
  <c r="EP113" i="1"/>
  <c r="EP90" i="1"/>
  <c r="EN107" i="1"/>
  <c r="EN84" i="1"/>
  <c r="EN108" i="1"/>
  <c r="EN85" i="1"/>
  <c r="EN104" i="1"/>
  <c r="EN81" i="1"/>
  <c r="EN105" i="1"/>
  <c r="EN82" i="1"/>
  <c r="EN112" i="1"/>
  <c r="EN89" i="1"/>
  <c r="EN113" i="1"/>
  <c r="EN90" i="1"/>
  <c r="EN109" i="1"/>
  <c r="EN86" i="1"/>
  <c r="EN111" i="1"/>
  <c r="EN88" i="1"/>
  <c r="EN115" i="1"/>
  <c r="EN92" i="1"/>
  <c r="EN116" i="1"/>
  <c r="EN93" i="1"/>
  <c r="EN103" i="1"/>
  <c r="EN80" i="1"/>
  <c r="DV89" i="1"/>
  <c r="DV112" i="1"/>
  <c r="DV86" i="1"/>
  <c r="DO105" i="1"/>
  <c r="DK80" i="1"/>
  <c r="DG92" i="1"/>
  <c r="DG112" i="1"/>
  <c r="DG89" i="1"/>
  <c r="DG109" i="1"/>
  <c r="DG104" i="1"/>
  <c r="CV105" i="1"/>
  <c r="CT109" i="1"/>
  <c r="CT85" i="1"/>
  <c r="CT108" i="1"/>
  <c r="BS111" i="1"/>
  <c r="BQ86" i="1"/>
  <c r="AN115" i="1"/>
  <c r="AN92" i="1"/>
  <c r="AM112" i="1"/>
  <c r="AM89" i="1"/>
  <c r="AM84" i="1"/>
  <c r="U113" i="1"/>
  <c r="N107" i="1"/>
  <c r="H105" i="1"/>
  <c r="D86" i="1"/>
  <c r="D109" i="1"/>
  <c r="D80" i="1"/>
  <c r="D103" i="1"/>
  <c r="I115" i="1"/>
  <c r="I92" i="1"/>
  <c r="G90" i="1"/>
  <c r="G113" i="1"/>
  <c r="E88" i="1"/>
  <c r="E111" i="1"/>
  <c r="D105" i="1"/>
  <c r="C105" i="1"/>
  <c r="I108" i="1"/>
  <c r="G89" i="1"/>
  <c r="H108" i="1"/>
  <c r="H85" i="1"/>
  <c r="F104" i="1"/>
  <c r="F115" i="1"/>
  <c r="D93" i="1"/>
  <c r="O111" i="1"/>
  <c r="O88" i="1"/>
  <c r="W92" i="1"/>
  <c r="U115" i="1"/>
  <c r="S88" i="1"/>
  <c r="Z111" i="1"/>
  <c r="AF84" i="1"/>
  <c r="AF107" i="1"/>
  <c r="AD90" i="1"/>
  <c r="AD113" i="1"/>
  <c r="AD111" i="1"/>
  <c r="AD88" i="1"/>
  <c r="AD112" i="1"/>
  <c r="AD89" i="1"/>
  <c r="AE115" i="1"/>
  <c r="AE92" i="1"/>
  <c r="AB85" i="1"/>
  <c r="AB108" i="1"/>
  <c r="AD86" i="1"/>
  <c r="AD109" i="1"/>
  <c r="AS85" i="1"/>
  <c r="AS108" i="1"/>
  <c r="AK103" i="1"/>
  <c r="AK80" i="1"/>
  <c r="AM92" i="1"/>
  <c r="AM115" i="1"/>
  <c r="AK107" i="1"/>
  <c r="AS84" i="1"/>
  <c r="AS107" i="1"/>
  <c r="AS104" i="1"/>
  <c r="AS81" i="1"/>
  <c r="AM108" i="1"/>
  <c r="AW80" i="1"/>
  <c r="AW103" i="1"/>
  <c r="AV92" i="1"/>
  <c r="AV115" i="1"/>
  <c r="AX84" i="1"/>
  <c r="AX107" i="1"/>
  <c r="BD92" i="1"/>
  <c r="BD115" i="1"/>
  <c r="BC85" i="1"/>
  <c r="BC108" i="1"/>
  <c r="AY108" i="1"/>
  <c r="BB81" i="1"/>
  <c r="BB104" i="1"/>
  <c r="AW111" i="1"/>
  <c r="BM82" i="1"/>
  <c r="BM105" i="1"/>
  <c r="BN88" i="1"/>
  <c r="BN111" i="1"/>
  <c r="BI104" i="1"/>
  <c r="BI81" i="1"/>
  <c r="BI90" i="1"/>
  <c r="BI113" i="1"/>
  <c r="BI107" i="1"/>
  <c r="BI84" i="1"/>
  <c r="BK86" i="1"/>
  <c r="BK109" i="1"/>
  <c r="BJ88" i="1"/>
  <c r="BJ111" i="1"/>
  <c r="BM88" i="1"/>
  <c r="BM111" i="1"/>
  <c r="BM90" i="1"/>
  <c r="BM113" i="1"/>
  <c r="BW108" i="1"/>
  <c r="BW85" i="1"/>
  <c r="BT112" i="1"/>
  <c r="BT89" i="1"/>
  <c r="BR90" i="1"/>
  <c r="BR113" i="1"/>
  <c r="BZ85" i="1"/>
  <c r="BZ108" i="1"/>
  <c r="BS103" i="1"/>
  <c r="BQ107" i="1"/>
  <c r="BQ84" i="1"/>
  <c r="BV92" i="1"/>
  <c r="BV115" i="1"/>
  <c r="BZ90" i="1"/>
  <c r="BZ113" i="1"/>
  <c r="BX112" i="1"/>
  <c r="BX89" i="1"/>
  <c r="BS92" i="1"/>
  <c r="BS115" i="1"/>
  <c r="BS108" i="1"/>
  <c r="BS85" i="1"/>
  <c r="BU93" i="1"/>
  <c r="CF115" i="1"/>
  <c r="CF92" i="1"/>
  <c r="CB103" i="1"/>
  <c r="CB80" i="1"/>
  <c r="CE80" i="1"/>
  <c r="CE103" i="1"/>
  <c r="CF103" i="1"/>
  <c r="CF80" i="1"/>
  <c r="CE90" i="1"/>
  <c r="CE113" i="1"/>
  <c r="CH112" i="1"/>
  <c r="CH89" i="1"/>
  <c r="CC88" i="1"/>
  <c r="CC111" i="1"/>
  <c r="CK85" i="1"/>
  <c r="CE92" i="1"/>
  <c r="CE115" i="1"/>
  <c r="CI86" i="1"/>
  <c r="CI109" i="1"/>
  <c r="CQ89" i="1"/>
  <c r="CQ112" i="1"/>
  <c r="CR112" i="1"/>
  <c r="CR89" i="1"/>
  <c r="CU89" i="1"/>
  <c r="CU112" i="1"/>
  <c r="CQ111" i="1"/>
  <c r="CQ88" i="1"/>
  <c r="CR90" i="1"/>
  <c r="CR113" i="1"/>
  <c r="CO105" i="1"/>
  <c r="CP115" i="1"/>
  <c r="CP92" i="1"/>
  <c r="CS82" i="1"/>
  <c r="CS105" i="1"/>
  <c r="CV89" i="1"/>
  <c r="CV112" i="1"/>
  <c r="CN90" i="1"/>
  <c r="CN113" i="1"/>
  <c r="CM112" i="1"/>
  <c r="CM89" i="1"/>
  <c r="CR93" i="1"/>
  <c r="CY103" i="1"/>
  <c r="CY80" i="1"/>
  <c r="DF109" i="1"/>
  <c r="DF86" i="1"/>
  <c r="DA103" i="1"/>
  <c r="DA80" i="1"/>
  <c r="CY112" i="1"/>
  <c r="DA111" i="1"/>
  <c r="DA88" i="1"/>
  <c r="CY81" i="1"/>
  <c r="CY104" i="1"/>
  <c r="DC104" i="1"/>
  <c r="DC81" i="1"/>
  <c r="DJ107" i="1"/>
  <c r="DJ84" i="1"/>
  <c r="DO84" i="1"/>
  <c r="DO107" i="1"/>
  <c r="DN107" i="1"/>
  <c r="DN84" i="1"/>
  <c r="DR85" i="1"/>
  <c r="DR108" i="1"/>
  <c r="DL86" i="1"/>
  <c r="DL109" i="1"/>
  <c r="DN113" i="1"/>
  <c r="DN90" i="1"/>
  <c r="DR112" i="1"/>
  <c r="DN82" i="1"/>
  <c r="DN105" i="1"/>
  <c r="DP92" i="1"/>
  <c r="DT89" i="1"/>
  <c r="DT112" i="1"/>
  <c r="DW111" i="1"/>
  <c r="DW88" i="1"/>
  <c r="DT82" i="1"/>
  <c r="DT105" i="1"/>
  <c r="DW81" i="1"/>
  <c r="DW104" i="1"/>
  <c r="DU112" i="1"/>
  <c r="DU89" i="1"/>
  <c r="DW86" i="1"/>
  <c r="DW109" i="1"/>
  <c r="DX89" i="1"/>
  <c r="DX112" i="1"/>
  <c r="DX90" i="1"/>
  <c r="DX113" i="1"/>
  <c r="DY112" i="1"/>
  <c r="DY89" i="1"/>
  <c r="DU103" i="1"/>
  <c r="DU80" i="1"/>
  <c r="DT81" i="1"/>
  <c r="EI111" i="1"/>
  <c r="EI88" i="1"/>
  <c r="EJ89" i="1"/>
  <c r="EJ112" i="1"/>
  <c r="EH113" i="1"/>
  <c r="EH90" i="1"/>
  <c r="EE88" i="1"/>
  <c r="EE111" i="1"/>
  <c r="EK93" i="1"/>
  <c r="EK116" i="1"/>
  <c r="DR115" i="1"/>
  <c r="CT82" i="1"/>
  <c r="CT105" i="1"/>
  <c r="BW86" i="1"/>
  <c r="BW103" i="1"/>
  <c r="BW80" i="1"/>
  <c r="AY84" i="1"/>
  <c r="AY107" i="1"/>
  <c r="AL90" i="1"/>
  <c r="AL113" i="1"/>
  <c r="AH105" i="1"/>
  <c r="FU152" i="1"/>
  <c r="GJ93" i="1" s="1"/>
  <c r="P103" i="1"/>
  <c r="P80" i="1"/>
  <c r="W81" i="1"/>
  <c r="W104" i="1"/>
  <c r="N81" i="1"/>
  <c r="N104" i="1"/>
  <c r="AB113" i="1"/>
  <c r="AB88" i="1"/>
  <c r="Z85" i="1"/>
  <c r="Z108" i="1"/>
  <c r="Y115" i="1"/>
  <c r="Y92" i="1"/>
  <c r="Y80" i="1"/>
  <c r="W107" i="1"/>
  <c r="R113" i="1"/>
  <c r="R89" i="1"/>
  <c r="S105" i="1"/>
  <c r="S82" i="1"/>
  <c r="FU119" i="1"/>
  <c r="T89" i="1"/>
  <c r="T112" i="1"/>
  <c r="T85" i="1"/>
  <c r="T108" i="1"/>
  <c r="T82" i="1"/>
  <c r="S86" i="1"/>
  <c r="R111" i="1"/>
  <c r="R88" i="1"/>
  <c r="FU178" i="1"/>
  <c r="GK97" i="1" s="1"/>
  <c r="FU96" i="1"/>
  <c r="GD129" i="1" s="1"/>
  <c r="FU176" i="1"/>
  <c r="GJ103" i="1" s="1"/>
  <c r="FU209" i="1"/>
  <c r="GK113" i="1" s="1"/>
  <c r="FU179" i="1"/>
  <c r="GK100" i="1" s="1"/>
  <c r="FU180" i="1"/>
  <c r="GK103" i="1" s="1"/>
  <c r="FU172" i="1"/>
  <c r="GI103" i="1" s="1"/>
  <c r="FU167" i="1"/>
  <c r="GF100" i="1" s="1"/>
  <c r="FU194" i="1"/>
  <c r="GF113" i="1" s="1"/>
  <c r="FU171" i="1"/>
  <c r="GI100" i="1" s="1"/>
  <c r="FU204" i="1"/>
  <c r="GJ113" i="1" s="1"/>
  <c r="FU163" i="1"/>
  <c r="GG100" i="1" s="1"/>
  <c r="FU174" i="1"/>
  <c r="GJ97" i="1" s="1"/>
  <c r="G86" i="1"/>
  <c r="G109" i="1"/>
  <c r="J92" i="1"/>
  <c r="J115" i="1"/>
  <c r="E85" i="1"/>
  <c r="E108" i="1"/>
  <c r="I82" i="1"/>
  <c r="I105" i="1"/>
  <c r="K112" i="1"/>
  <c r="K89" i="1"/>
  <c r="C88" i="1"/>
  <c r="C111" i="1"/>
  <c r="J90" i="1"/>
  <c r="J113" i="1"/>
  <c r="G111" i="1"/>
  <c r="G88" i="1"/>
  <c r="F113" i="1"/>
  <c r="F90" i="1"/>
  <c r="E89" i="1"/>
  <c r="E112" i="1"/>
  <c r="G104" i="1"/>
  <c r="G81" i="1"/>
  <c r="J109" i="1"/>
  <c r="J86" i="1"/>
  <c r="F109" i="1"/>
  <c r="F86" i="1"/>
  <c r="J81" i="1"/>
  <c r="J104" i="1"/>
  <c r="FU232" i="1"/>
  <c r="GF129" i="1" s="1"/>
  <c r="FU224" i="1"/>
  <c r="GG129" i="1" s="1"/>
  <c r="FU189" i="1"/>
  <c r="GG113" i="1" s="1"/>
  <c r="FU159" i="1"/>
  <c r="GH100" i="1" s="1"/>
  <c r="FU170" i="1"/>
  <c r="GI97" i="1" s="1"/>
  <c r="FU128" i="1"/>
  <c r="GD130" i="1" s="1"/>
  <c r="FU199" i="1"/>
  <c r="GI113" i="1" s="1"/>
  <c r="FU216" i="1"/>
  <c r="GH129" i="1" s="1"/>
  <c r="FU184" i="1"/>
  <c r="GH113" i="1" s="1"/>
  <c r="J108" i="1"/>
  <c r="J85" i="1"/>
  <c r="B90" i="1"/>
  <c r="B113" i="1"/>
  <c r="B92" i="1"/>
  <c r="B115" i="1"/>
  <c r="C116" i="1"/>
  <c r="C93" i="1"/>
  <c r="K85" i="1"/>
  <c r="K108" i="1"/>
  <c r="C112" i="1"/>
  <c r="C89" i="1"/>
  <c r="K115" i="1"/>
  <c r="K92" i="1"/>
  <c r="I103" i="1"/>
  <c r="I80" i="1"/>
  <c r="I81" i="1"/>
  <c r="I104" i="1"/>
  <c r="FU175" i="1"/>
  <c r="GJ100" i="1" s="1"/>
  <c r="O108" i="1"/>
  <c r="O85" i="1"/>
  <c r="O92" i="1"/>
  <c r="O115" i="1"/>
  <c r="U82" i="1"/>
  <c r="U105" i="1"/>
  <c r="P116" i="1"/>
  <c r="P93" i="1"/>
  <c r="W112" i="1"/>
  <c r="W89" i="1"/>
  <c r="Q84" i="1"/>
  <c r="Q107" i="1"/>
  <c r="T109" i="1"/>
  <c r="T86" i="1"/>
  <c r="S113" i="1"/>
  <c r="S90" i="1"/>
  <c r="Q82" i="1"/>
  <c r="Q105" i="1"/>
  <c r="T93" i="1"/>
  <c r="T116" i="1"/>
  <c r="FU212" i="1"/>
  <c r="GH117" i="1" s="1"/>
  <c r="N112" i="1"/>
  <c r="N89" i="1"/>
  <c r="S92" i="1"/>
  <c r="S115" i="1"/>
  <c r="M112" i="1"/>
  <c r="M89" i="1"/>
  <c r="P111" i="1"/>
  <c r="P88" i="1"/>
  <c r="O113" i="1"/>
  <c r="O90" i="1"/>
  <c r="M82" i="1"/>
  <c r="M105" i="1"/>
  <c r="W85" i="1"/>
  <c r="W108" i="1"/>
  <c r="P81" i="1"/>
  <c r="P104" i="1"/>
  <c r="AE105" i="1"/>
  <c r="AE82" i="1"/>
  <c r="Y85" i="1"/>
  <c r="Y108" i="1"/>
  <c r="Y90" i="1"/>
  <c r="Y113" i="1"/>
  <c r="Y82" i="1"/>
  <c r="Y105" i="1"/>
  <c r="AH111" i="1"/>
  <c r="AH88" i="1"/>
  <c r="AF93" i="1"/>
  <c r="AF116" i="1"/>
  <c r="AC90" i="1"/>
  <c r="AC113" i="1"/>
  <c r="AE107" i="1"/>
  <c r="AE84" i="1"/>
  <c r="AH86" i="1"/>
  <c r="AH109" i="1"/>
  <c r="AA82" i="1"/>
  <c r="AA105" i="1"/>
  <c r="AF115" i="1"/>
  <c r="AF92" i="1"/>
  <c r="Z116" i="1"/>
  <c r="Z93" i="1"/>
  <c r="AD80" i="1"/>
  <c r="AD103" i="1"/>
  <c r="AG109" i="1"/>
  <c r="AG86" i="1"/>
  <c r="AG90" i="1"/>
  <c r="AG113" i="1"/>
  <c r="AF88" i="1"/>
  <c r="AF111" i="1"/>
  <c r="AG82" i="1"/>
  <c r="AG105" i="1"/>
  <c r="AC85" i="1"/>
  <c r="AC108" i="1"/>
  <c r="AA90" i="1"/>
  <c r="AA113" i="1"/>
  <c r="AC82" i="1"/>
  <c r="AC105" i="1"/>
  <c r="AH92" i="1"/>
  <c r="AH115" i="1"/>
  <c r="AO112" i="1"/>
  <c r="AO89" i="1"/>
  <c r="AM116" i="1"/>
  <c r="AM93" i="1"/>
  <c r="AL82" i="1"/>
  <c r="AL105" i="1"/>
  <c r="AJ113" i="1"/>
  <c r="AJ90" i="1"/>
  <c r="AR104" i="1"/>
  <c r="AR81" i="1"/>
  <c r="AR113" i="1"/>
  <c r="AR90" i="1"/>
  <c r="AJ82" i="1"/>
  <c r="AJ105" i="1"/>
  <c r="AO103" i="1"/>
  <c r="AO80" i="1"/>
  <c r="AS89" i="1"/>
  <c r="AS112" i="1"/>
  <c r="AS92" i="1"/>
  <c r="AS115" i="1"/>
  <c r="AL103" i="1"/>
  <c r="AL80" i="1"/>
  <c r="AR82" i="1"/>
  <c r="AR105" i="1"/>
  <c r="AQ107" i="1"/>
  <c r="AQ84" i="1"/>
  <c r="AP90" i="1"/>
  <c r="AP113" i="1"/>
  <c r="AN105" i="1"/>
  <c r="AN82" i="1"/>
  <c r="AL85" i="1"/>
  <c r="AL108" i="1"/>
  <c r="AN90" i="1"/>
  <c r="AN113" i="1"/>
  <c r="AP82" i="1"/>
  <c r="AP105" i="1"/>
  <c r="AM88" i="1"/>
  <c r="AM111" i="1"/>
  <c r="AK112" i="1"/>
  <c r="AK89" i="1"/>
  <c r="AP85" i="1"/>
  <c r="AP108" i="1"/>
  <c r="AZ85" i="1"/>
  <c r="AZ108" i="1"/>
  <c r="BA105" i="1"/>
  <c r="BA82" i="1"/>
  <c r="AV107" i="1"/>
  <c r="AV84" i="1"/>
  <c r="AU85" i="1"/>
  <c r="AU108" i="1"/>
  <c r="AZ82" i="1"/>
  <c r="AZ105" i="1"/>
  <c r="AY115" i="1"/>
  <c r="AY92" i="1"/>
  <c r="BB92" i="1"/>
  <c r="BB115" i="1"/>
  <c r="BD88" i="1"/>
  <c r="BD111" i="1"/>
  <c r="AU92" i="1"/>
  <c r="AU115" i="1"/>
  <c r="BC90" i="1"/>
  <c r="BC113" i="1"/>
  <c r="AY90" i="1"/>
  <c r="AY113" i="1"/>
  <c r="BD112" i="1"/>
  <c r="BD89" i="1"/>
  <c r="BD85" i="1"/>
  <c r="BD108" i="1"/>
  <c r="AY103" i="1"/>
  <c r="AY80" i="1"/>
  <c r="AW82" i="1"/>
  <c r="AW105" i="1"/>
  <c r="AY88" i="1"/>
  <c r="AY111" i="1"/>
  <c r="AZ89" i="1"/>
  <c r="AZ112" i="1"/>
  <c r="AV112" i="1"/>
  <c r="AV89" i="1"/>
  <c r="AX92" i="1"/>
  <c r="AX115" i="1"/>
  <c r="AX93" i="1"/>
  <c r="AX116" i="1"/>
  <c r="AU90" i="1"/>
  <c r="AU113" i="1"/>
  <c r="BD84" i="1"/>
  <c r="BD107" i="1"/>
  <c r="AU86" i="1"/>
  <c r="AU109" i="1"/>
  <c r="BC116" i="1"/>
  <c r="BK111" i="1"/>
  <c r="BK88" i="1"/>
  <c r="BJ84" i="1"/>
  <c r="BJ107" i="1"/>
  <c r="BL90" i="1"/>
  <c r="BL113" i="1"/>
  <c r="BK84" i="1"/>
  <c r="BK107" i="1"/>
  <c r="BI112" i="1"/>
  <c r="BI89" i="1"/>
  <c r="BF84" i="1"/>
  <c r="BF107" i="1"/>
  <c r="BH90" i="1"/>
  <c r="BH113" i="1"/>
  <c r="BF82" i="1"/>
  <c r="BF105" i="1"/>
  <c r="BN86" i="1"/>
  <c r="BN109" i="1"/>
  <c r="BO90" i="1"/>
  <c r="BO113" i="1"/>
  <c r="BN108" i="1"/>
  <c r="BN85" i="1"/>
  <c r="BG108" i="1"/>
  <c r="BG85" i="1"/>
  <c r="BG93" i="1"/>
  <c r="BG116" i="1"/>
  <c r="BN84" i="1"/>
  <c r="BN107" i="1"/>
  <c r="BJ92" i="1"/>
  <c r="BJ115" i="1"/>
  <c r="BO93" i="1"/>
  <c r="BO116" i="1"/>
  <c r="BN92" i="1"/>
  <c r="BN115" i="1"/>
  <c r="BF92" i="1"/>
  <c r="BF115" i="1"/>
  <c r="BF108" i="1"/>
  <c r="BF85" i="1"/>
  <c r="BL88" i="1"/>
  <c r="BL111" i="1"/>
  <c r="BO88" i="1"/>
  <c r="BO111" i="1"/>
  <c r="BJ82" i="1"/>
  <c r="BJ105" i="1"/>
  <c r="BR108" i="1"/>
  <c r="BR85" i="1"/>
  <c r="BV85" i="1"/>
  <c r="BV108" i="1"/>
  <c r="BU90" i="1"/>
  <c r="BU113" i="1"/>
  <c r="BW105" i="1"/>
  <c r="BW82" i="1"/>
  <c r="BZ92" i="1"/>
  <c r="BZ115" i="1"/>
  <c r="BR86" i="1"/>
  <c r="BR109" i="1"/>
  <c r="BW111" i="1"/>
  <c r="BW88" i="1"/>
  <c r="BU92" i="1"/>
  <c r="BU115" i="1"/>
  <c r="BR89" i="1"/>
  <c r="BR112" i="1"/>
  <c r="BX111" i="1"/>
  <c r="BX88" i="1"/>
  <c r="BS82" i="1"/>
  <c r="BS105" i="1"/>
  <c r="BX93" i="1"/>
  <c r="BX116" i="1"/>
  <c r="BQ115" i="1"/>
  <c r="BQ92" i="1"/>
  <c r="BU80" i="1"/>
  <c r="BU103" i="1"/>
  <c r="BZ89" i="1"/>
  <c r="BZ112" i="1"/>
  <c r="BY108" i="1"/>
  <c r="BY85" i="1"/>
  <c r="BX107" i="1"/>
  <c r="BX84" i="1"/>
  <c r="BQ90" i="1"/>
  <c r="BQ113" i="1"/>
  <c r="BR92" i="1"/>
  <c r="BR115" i="1"/>
  <c r="BU85" i="1"/>
  <c r="BU108" i="1"/>
  <c r="BR103" i="1"/>
  <c r="BR80" i="1"/>
  <c r="BY115" i="1"/>
  <c r="BY92" i="1"/>
  <c r="CJ111" i="1"/>
  <c r="CJ88" i="1"/>
  <c r="CJ109" i="1"/>
  <c r="CJ86" i="1"/>
  <c r="CC105" i="1"/>
  <c r="CC82" i="1"/>
  <c r="CB88" i="1"/>
  <c r="CB111" i="1"/>
  <c r="CB86" i="1"/>
  <c r="CB109" i="1"/>
  <c r="CK104" i="1"/>
  <c r="CK81" i="1"/>
  <c r="CK90" i="1"/>
  <c r="CK113" i="1"/>
  <c r="CB105" i="1"/>
  <c r="CB82" i="1"/>
  <c r="CG108" i="1"/>
  <c r="CG85" i="1"/>
  <c r="CF108" i="1"/>
  <c r="CF85" i="1"/>
  <c r="CC112" i="1"/>
  <c r="CC89" i="1"/>
  <c r="CC115" i="1"/>
  <c r="CC92" i="1"/>
  <c r="CD90" i="1"/>
  <c r="CD113" i="1"/>
  <c r="CH80" i="1"/>
  <c r="CH103" i="1"/>
  <c r="CI88" i="1"/>
  <c r="CI111" i="1"/>
  <c r="CJ85" i="1"/>
  <c r="CJ108" i="1"/>
  <c r="CK115" i="1"/>
  <c r="CK92" i="1"/>
  <c r="CF109" i="1"/>
  <c r="CF86" i="1"/>
  <c r="CF82" i="1"/>
  <c r="CF105" i="1"/>
  <c r="CD89" i="1"/>
  <c r="CD112" i="1"/>
  <c r="CE111" i="1"/>
  <c r="CE88" i="1"/>
  <c r="FU220" i="1"/>
  <c r="GG117" i="1" s="1"/>
  <c r="CN111" i="1"/>
  <c r="CN88" i="1"/>
  <c r="CS90" i="1"/>
  <c r="CS113" i="1"/>
  <c r="CR88" i="1"/>
  <c r="CR111" i="1"/>
  <c r="CP111" i="1"/>
  <c r="CP88" i="1"/>
  <c r="CQ115" i="1"/>
  <c r="CQ92" i="1"/>
  <c r="CQ108" i="1"/>
  <c r="CQ85" i="1"/>
  <c r="CO103" i="1"/>
  <c r="CO80" i="1"/>
  <c r="CT88" i="1"/>
  <c r="CT111" i="1"/>
  <c r="CU90" i="1"/>
  <c r="CU113" i="1"/>
  <c r="CM85" i="1"/>
  <c r="CM108" i="1"/>
  <c r="FU156" i="1"/>
  <c r="GK93" i="1" s="1"/>
  <c r="DB81" i="1"/>
  <c r="DB104" i="1"/>
  <c r="CZ81" i="1"/>
  <c r="CZ104" i="1"/>
  <c r="DA109" i="1"/>
  <c r="DA86" i="1"/>
  <c r="CZ92" i="1"/>
  <c r="CZ115" i="1"/>
  <c r="DF92" i="1"/>
  <c r="DF115" i="1"/>
  <c r="DD92" i="1"/>
  <c r="DD115" i="1"/>
  <c r="CZ107" i="1"/>
  <c r="CZ84" i="1"/>
  <c r="DF88" i="1"/>
  <c r="DF111" i="1"/>
  <c r="DD85" i="1"/>
  <c r="DD108" i="1"/>
  <c r="DG93" i="1"/>
  <c r="DG116" i="1"/>
  <c r="DD84" i="1"/>
  <c r="DD107" i="1"/>
  <c r="DQ89" i="1"/>
  <c r="DQ112" i="1"/>
  <c r="DJ89" i="1"/>
  <c r="DJ112" i="1"/>
  <c r="DL104" i="1"/>
  <c r="DL81" i="1"/>
  <c r="DM89" i="1"/>
  <c r="DM112" i="1"/>
  <c r="DK88" i="1"/>
  <c r="DK111" i="1"/>
  <c r="DI89" i="1"/>
  <c r="DI112" i="1"/>
  <c r="FU208" i="1"/>
  <c r="GK110" i="1" s="1"/>
  <c r="DP88" i="1"/>
  <c r="DP111" i="1"/>
  <c r="DI80" i="1"/>
  <c r="DI103" i="1"/>
  <c r="DP93" i="1"/>
  <c r="DP116" i="1"/>
  <c r="DI90" i="1"/>
  <c r="DI113" i="1"/>
  <c r="DM108" i="1"/>
  <c r="DM85" i="1"/>
  <c r="DI108" i="1"/>
  <c r="DI85" i="1"/>
  <c r="DM103" i="1"/>
  <c r="DM80" i="1"/>
  <c r="DK82" i="1"/>
  <c r="DK105" i="1"/>
  <c r="DP107" i="1"/>
  <c r="DP84" i="1"/>
  <c r="FU77" i="1"/>
  <c r="GD82" i="1" s="1"/>
  <c r="FU202" i="1"/>
  <c r="GJ107" i="1" s="1"/>
  <c r="FU183" i="1"/>
  <c r="GH110" i="1" s="1"/>
  <c r="DY108" i="1"/>
  <c r="DY85" i="1"/>
  <c r="DZ115" i="1"/>
  <c r="DZ92" i="1"/>
  <c r="EC104" i="1"/>
  <c r="EC81" i="1"/>
  <c r="EC90" i="1"/>
  <c r="EC113" i="1"/>
  <c r="DY82" i="1"/>
  <c r="DY105" i="1"/>
  <c r="DW108" i="1"/>
  <c r="DW85" i="1"/>
  <c r="EB116" i="1"/>
  <c r="EB93" i="1"/>
  <c r="DV84" i="1"/>
  <c r="DV107" i="1"/>
  <c r="DV104" i="1"/>
  <c r="DV81" i="1"/>
  <c r="FU182" i="1"/>
  <c r="GH107" i="1" s="1"/>
  <c r="EC82" i="1"/>
  <c r="EC105" i="1"/>
  <c r="DT109" i="1"/>
  <c r="DT86" i="1"/>
  <c r="EC112" i="1"/>
  <c r="EC89" i="1"/>
  <c r="EB88" i="1"/>
  <c r="EB111" i="1"/>
  <c r="DU115" i="1"/>
  <c r="DU92" i="1"/>
  <c r="EB86" i="1"/>
  <c r="EB109" i="1"/>
  <c r="FU229" i="1"/>
  <c r="GF120" i="1" s="1"/>
  <c r="FU147" i="1"/>
  <c r="GI90" i="1" s="1"/>
  <c r="EK88" i="1"/>
  <c r="EK111" i="1"/>
  <c r="EL86" i="1"/>
  <c r="EL109" i="1"/>
  <c r="EM89" i="1"/>
  <c r="EM112" i="1"/>
  <c r="EI93" i="1"/>
  <c r="EI116" i="1"/>
  <c r="EJ88" i="1"/>
  <c r="EJ111" i="1"/>
  <c r="EL81" i="1"/>
  <c r="EL104" i="1"/>
  <c r="EI89" i="1"/>
  <c r="EI112" i="1"/>
  <c r="EH112" i="1"/>
  <c r="EH89" i="1"/>
  <c r="EL108" i="1"/>
  <c r="EL85" i="1"/>
  <c r="EH108" i="1"/>
  <c r="EH85" i="1"/>
  <c r="EE108" i="1"/>
  <c r="EE85" i="1"/>
  <c r="EJ92" i="1"/>
  <c r="EJ115" i="1"/>
  <c r="EG105" i="1"/>
  <c r="FU155" i="1"/>
  <c r="GK90" i="1" s="1"/>
  <c r="FU213" i="1"/>
  <c r="GH120" i="1" s="1"/>
  <c r="EE90" i="1"/>
  <c r="EE113" i="1"/>
  <c r="EJ93" i="1"/>
  <c r="EJ116" i="1"/>
  <c r="EM90" i="1"/>
  <c r="EM113" i="1"/>
  <c r="EE86" i="1"/>
  <c r="EE109" i="1"/>
  <c r="EJ103" i="1"/>
  <c r="EJ80" i="1"/>
  <c r="FU197" i="1"/>
  <c r="GI107" i="1" s="1"/>
  <c r="FU150" i="1"/>
  <c r="GJ87" i="1" s="1"/>
  <c r="FU135" i="1"/>
  <c r="GH90" i="1" s="1"/>
  <c r="FU146" i="1"/>
  <c r="GI87" i="1" s="1"/>
  <c r="FU148" i="1"/>
  <c r="GI93" i="1" s="1"/>
  <c r="FU187" i="1"/>
  <c r="GG107" i="1" s="1"/>
  <c r="FU151" i="1"/>
  <c r="GJ90" i="1" s="1"/>
  <c r="EC103" i="1"/>
  <c r="EC80" i="1"/>
  <c r="FU198" i="1"/>
  <c r="GI110" i="1" s="1"/>
  <c r="FU207" i="1"/>
  <c r="GK107" i="1" s="1"/>
  <c r="EG112" i="1"/>
  <c r="EG89" i="1"/>
  <c r="FU188" i="1"/>
  <c r="GG110" i="1" s="1"/>
  <c r="FU192" i="1"/>
  <c r="GF107" i="1" s="1"/>
  <c r="EA111" i="1"/>
  <c r="EA90" i="1"/>
  <c r="EA113" i="1"/>
  <c r="EA112" i="1"/>
  <c r="EA89" i="1"/>
  <c r="EA80" i="1"/>
  <c r="EA103" i="1"/>
  <c r="FU154" i="1"/>
  <c r="GK87" i="1" s="1"/>
  <c r="FU97" i="1"/>
  <c r="GD132" i="1" s="1"/>
  <c r="FU120" i="1"/>
  <c r="DO93" i="1"/>
  <c r="DO116" i="1"/>
  <c r="DO89" i="1"/>
  <c r="DO112" i="1"/>
  <c r="DO81" i="1"/>
  <c r="DO104" i="1"/>
  <c r="FU143" i="1"/>
  <c r="GF90" i="1" s="1"/>
  <c r="FU139" i="1"/>
  <c r="GG90" i="1" s="1"/>
  <c r="FU221" i="1"/>
  <c r="GG120" i="1" s="1"/>
  <c r="DB116" i="1"/>
  <c r="DB93" i="1"/>
  <c r="FU228" i="1"/>
  <c r="GF117" i="1" s="1"/>
  <c r="DB90" i="1"/>
  <c r="DB113" i="1"/>
  <c r="DB82" i="1"/>
  <c r="DB105" i="1"/>
  <c r="FU223" i="1"/>
  <c r="GG126" i="1" s="1"/>
  <c r="FU215" i="1"/>
  <c r="GH126" i="1" s="1"/>
  <c r="FU230" i="1"/>
  <c r="GF123" i="1" s="1"/>
  <c r="CX92" i="1"/>
  <c r="CX115" i="1"/>
  <c r="CX116" i="1"/>
  <c r="CX93" i="1"/>
  <c r="CX89" i="1"/>
  <c r="CX112" i="1"/>
  <c r="CX88" i="1"/>
  <c r="CX111" i="1"/>
  <c r="CX81" i="1"/>
  <c r="CX104" i="1"/>
  <c r="FU100" i="1"/>
  <c r="FU126" i="1"/>
  <c r="GD124" i="1" s="1"/>
  <c r="FU118" i="1"/>
  <c r="FU95" i="1"/>
  <c r="GD126" i="1" s="1"/>
  <c r="FU203" i="1"/>
  <c r="GJ110" i="1" s="1"/>
  <c r="FU193" i="1"/>
  <c r="GF110" i="1" s="1"/>
  <c r="FU117" i="1"/>
  <c r="FU222" i="1"/>
  <c r="GG123" i="1" s="1"/>
  <c r="EJ84" i="1"/>
  <c r="EJ107" i="1"/>
  <c r="EK85" i="1"/>
  <c r="EK108" i="1"/>
  <c r="BT107" i="1"/>
  <c r="BT84" i="1"/>
  <c r="CD107" i="1"/>
  <c r="CD84" i="1"/>
  <c r="AZ107" i="1"/>
  <c r="AZ84" i="1"/>
  <c r="Z112" i="1"/>
  <c r="Z89" i="1"/>
  <c r="FU214" i="1"/>
  <c r="GH123" i="1" s="1"/>
  <c r="FU94" i="1"/>
  <c r="GD123" i="1" s="1"/>
  <c r="FU231" i="1"/>
  <c r="GF126" i="1" s="1"/>
  <c r="FU127" i="1"/>
  <c r="GD127" i="1" s="1"/>
  <c r="B107" i="1"/>
  <c r="B84" i="1"/>
  <c r="FU124" i="1" l="1"/>
  <c r="GD118" i="1" s="1"/>
  <c r="FU125" i="1"/>
  <c r="GD121" i="1" s="1"/>
  <c r="FU84" i="1"/>
  <c r="GD97" i="1" s="1"/>
  <c r="FU107" i="1"/>
  <c r="FU86" i="1"/>
  <c r="GD103" i="1" s="1"/>
  <c r="FW96" i="1"/>
  <c r="GD131" i="1" s="1"/>
  <c r="GF130" i="1" s="1"/>
  <c r="FU113" i="1"/>
  <c r="FU90" i="1"/>
  <c r="GD113" i="1" s="1"/>
  <c r="FU108" i="1"/>
  <c r="FU109" i="1"/>
  <c r="FU85" i="1"/>
  <c r="FW77" i="1"/>
  <c r="GD84" i="1" s="1"/>
  <c r="GE82" i="1" s="1"/>
  <c r="FU93" i="1"/>
  <c r="FU103" i="1"/>
  <c r="FU81" i="1"/>
  <c r="GD90" i="1" s="1"/>
  <c r="FU111" i="1"/>
  <c r="FU104" i="1"/>
  <c r="FU105" i="1"/>
  <c r="FU80" i="1"/>
  <c r="GD87" i="1" s="1"/>
  <c r="FU88" i="1"/>
  <c r="GD107" i="1" s="1"/>
  <c r="FU82" i="1"/>
  <c r="GD93" i="1" s="1"/>
  <c r="FW97" i="1"/>
  <c r="GD134" i="1" s="1"/>
  <c r="GG133" i="1" s="1"/>
  <c r="FU89" i="1"/>
  <c r="GD110" i="1" s="1"/>
  <c r="FU116" i="1"/>
  <c r="FU112" i="1"/>
  <c r="FW94" i="1"/>
  <c r="GD125" i="1" s="1"/>
  <c r="GF124" i="1" s="1"/>
  <c r="FU115" i="1"/>
  <c r="FU92" i="1"/>
  <c r="FW95" i="1"/>
  <c r="FY95" i="1" s="1"/>
  <c r="FW92" i="1" l="1"/>
  <c r="GD119" i="1" s="1"/>
  <c r="GE118" i="1" s="1"/>
  <c r="GD120" i="1"/>
  <c r="FW93" i="1"/>
  <c r="FY93" i="1" s="1"/>
  <c r="FW84" i="1"/>
  <c r="GD99" i="1" s="1"/>
  <c r="GK98" i="1" s="1"/>
  <c r="FW86" i="1"/>
  <c r="FY86" i="1" s="1"/>
  <c r="GG130" i="1"/>
  <c r="GE129" i="1"/>
  <c r="GH130" i="1"/>
  <c r="FY128" i="1"/>
  <c r="FY119" i="1"/>
  <c r="GE130" i="1"/>
  <c r="FY96" i="1"/>
  <c r="FW90" i="1"/>
  <c r="FY113" i="1" s="1"/>
  <c r="FW85" i="1"/>
  <c r="GD100" i="1"/>
  <c r="FY77" i="1"/>
  <c r="FY100" i="1"/>
  <c r="FW81" i="1"/>
  <c r="GD92" i="1" s="1"/>
  <c r="GG91" i="1" s="1"/>
  <c r="FW82" i="1"/>
  <c r="FY105" i="1" s="1"/>
  <c r="FW88" i="1"/>
  <c r="FY111" i="1" s="1"/>
  <c r="FW80" i="1"/>
  <c r="GD89" i="1" s="1"/>
  <c r="GI88" i="1" s="1"/>
  <c r="GF133" i="1"/>
  <c r="GE132" i="1"/>
  <c r="GH133" i="1"/>
  <c r="FY97" i="1"/>
  <c r="FY120" i="1"/>
  <c r="FW89" i="1"/>
  <c r="GD112" i="1" s="1"/>
  <c r="GF111" i="1" s="1"/>
  <c r="GE123" i="1"/>
  <c r="GE124" i="1"/>
  <c r="FY127" i="1"/>
  <c r="GG124" i="1"/>
  <c r="FY117" i="1"/>
  <c r="GH124" i="1"/>
  <c r="FY94" i="1"/>
  <c r="FY126" i="1"/>
  <c r="GD117" i="1"/>
  <c r="GD128" i="1"/>
  <c r="FY118" i="1"/>
  <c r="FY107" i="1" l="1"/>
  <c r="GI98" i="1"/>
  <c r="FY84" i="1"/>
  <c r="GJ98" i="1"/>
  <c r="GE97" i="1"/>
  <c r="GD105" i="1"/>
  <c r="GI104" i="1" s="1"/>
  <c r="FY109" i="1"/>
  <c r="FY90" i="1"/>
  <c r="GD115" i="1"/>
  <c r="GJ114" i="1" s="1"/>
  <c r="FY85" i="1"/>
  <c r="GD102" i="1"/>
  <c r="FY108" i="1"/>
  <c r="FY104" i="1"/>
  <c r="GD109" i="1"/>
  <c r="GG108" i="1" s="1"/>
  <c r="GJ91" i="1"/>
  <c r="GF91" i="1"/>
  <c r="GE90" i="1"/>
  <c r="GK91" i="1"/>
  <c r="FY81" i="1"/>
  <c r="GD122" i="1"/>
  <c r="GH91" i="1"/>
  <c r="GI91" i="1"/>
  <c r="FY82" i="1"/>
  <c r="FY116" i="1"/>
  <c r="GK88" i="1"/>
  <c r="FY80" i="1"/>
  <c r="FY88" i="1"/>
  <c r="GD95" i="1"/>
  <c r="GE93" i="1" s="1"/>
  <c r="GJ88" i="1"/>
  <c r="GE87" i="1"/>
  <c r="FY103" i="1"/>
  <c r="GK111" i="1"/>
  <c r="FY89" i="1"/>
  <c r="FY112" i="1"/>
  <c r="GI111" i="1"/>
  <c r="GE110" i="1"/>
  <c r="GG111" i="1"/>
  <c r="GJ111" i="1"/>
  <c r="GH111" i="1"/>
  <c r="FY92" i="1"/>
  <c r="GE117" i="1"/>
  <c r="FY115" i="1"/>
  <c r="GF118" i="1"/>
  <c r="GH118" i="1"/>
  <c r="GG118" i="1"/>
  <c r="GH127" i="1"/>
  <c r="GE127" i="1"/>
  <c r="GF127" i="1"/>
  <c r="GG127" i="1"/>
  <c r="GE126" i="1"/>
  <c r="GE120" i="1" l="1"/>
  <c r="GE121" i="1"/>
  <c r="GJ94" i="1"/>
  <c r="GJ108" i="1"/>
  <c r="GE103" i="1"/>
  <c r="GE113" i="1"/>
  <c r="GG114" i="1"/>
  <c r="GK104" i="1"/>
  <c r="GJ104" i="1"/>
  <c r="GI114" i="1"/>
  <c r="GH114" i="1"/>
  <c r="GK114" i="1"/>
  <c r="GF114" i="1"/>
  <c r="GE100" i="1"/>
  <c r="GH101" i="1"/>
  <c r="GG101" i="1"/>
  <c r="GK101" i="1"/>
  <c r="GI101" i="1"/>
  <c r="GJ101" i="1"/>
  <c r="GF101" i="1"/>
  <c r="GG121" i="1"/>
  <c r="GI94" i="1"/>
  <c r="GF121" i="1"/>
  <c r="GH108" i="1"/>
  <c r="GI108" i="1"/>
  <c r="GE107" i="1"/>
  <c r="GK108" i="1"/>
  <c r="GF108" i="1"/>
  <c r="GH121" i="1"/>
  <c r="GK94" i="1"/>
</calcChain>
</file>

<file path=xl/sharedStrings.xml><?xml version="1.0" encoding="utf-8"?>
<sst xmlns="http://schemas.openxmlformats.org/spreadsheetml/2006/main" count="4632" uniqueCount="169">
  <si>
    <t>Min</t>
  </si>
  <si>
    <t xml:space="preserve">    Forebay</t>
  </si>
  <si>
    <t xml:space="preserve">    Makeup Diffuser </t>
  </si>
  <si>
    <t xml:space="preserve">    U S Picketed Leads</t>
  </si>
  <si>
    <t xml:space="preserve">    D S Picketed Leads</t>
  </si>
  <si>
    <t xml:space="preserve">    North Shore</t>
  </si>
  <si>
    <t xml:space="preserve">    South Powerhouse</t>
  </si>
  <si>
    <t xml:space="preserve">    South Shore</t>
  </si>
  <si>
    <t xml:space="preserve">    South Shore </t>
  </si>
  <si>
    <t xml:space="preserve">    NSE-1</t>
  </si>
  <si>
    <t xml:space="preserve">    NSE-2</t>
  </si>
  <si>
    <t xml:space="preserve">    SPE-1</t>
  </si>
  <si>
    <t xml:space="preserve">    SPE-2</t>
  </si>
  <si>
    <t xml:space="preserve">    SSE-1</t>
  </si>
  <si>
    <t xml:space="preserve">    Ladder Exit</t>
  </si>
  <si>
    <t xml:space="preserve">    Ladder Weirs</t>
  </si>
  <si>
    <t xml:space="preserve">    Counting Station</t>
  </si>
  <si>
    <t xml:space="preserve">      Ladder Exit</t>
  </si>
  <si>
    <t xml:space="preserve">      Ladder Weirs</t>
  </si>
  <si>
    <t xml:space="preserve">      Counting Station</t>
  </si>
  <si>
    <t xml:space="preserve">      North Shore </t>
  </si>
  <si>
    <t xml:space="preserve">      South Powerhouse </t>
  </si>
  <si>
    <t xml:space="preserve">      South Shore</t>
  </si>
  <si>
    <t xml:space="preserve">      NSE-1 </t>
  </si>
  <si>
    <t xml:space="preserve">      NSE-2 </t>
  </si>
  <si>
    <t xml:space="preserve">      SPE-1 </t>
  </si>
  <si>
    <t xml:space="preserve">      SPE-2</t>
  </si>
  <si>
    <t xml:space="preserve">      SSE-1</t>
  </si>
  <si>
    <t xml:space="preserve">    SSE-2 (feet above sill)</t>
  </si>
  <si>
    <t xml:space="preserve">      SSE-2 (feet above sill)</t>
  </si>
  <si>
    <t>% YES</t>
  </si>
  <si>
    <t>% NO</t>
  </si>
  <si>
    <t>% SILL</t>
  </si>
  <si>
    <t xml:space="preserve">  North Fish Ladder</t>
  </si>
  <si>
    <t xml:space="preserve">  South Fish Ladder</t>
  </si>
  <si>
    <t xml:space="preserve">  Collection Channels</t>
  </si>
  <si>
    <t xml:space="preserve">  Tailwater</t>
  </si>
  <si>
    <t xml:space="preserve">  Entrance Weirs</t>
  </si>
  <si>
    <t xml:space="preserve">  Weir Depths</t>
  </si>
  <si>
    <t>DATES:</t>
  </si>
  <si>
    <t>ELEVATIONS:</t>
  </si>
  <si>
    <t>DIFFERENTIALS/DEPTHS:</t>
  </si>
  <si>
    <t>CRITERIA POINTS:</t>
  </si>
  <si>
    <t xml:space="preserve">    Exit Pool</t>
  </si>
  <si>
    <t>Differentials</t>
  </si>
  <si>
    <t>Weir Depths</t>
  </si>
  <si>
    <t>No. of YES</t>
  </si>
  <si>
    <t>No. of NO</t>
  </si>
  <si>
    <t>No. of SILL</t>
  </si>
  <si>
    <t>Not Applic.</t>
  </si>
  <si>
    <t>Channel Velocities</t>
  </si>
  <si>
    <t>CHAN'L VELOCITIES (N):</t>
  </si>
  <si>
    <t>CRITERIA POINTS: YES</t>
  </si>
  <si>
    <t>CRITERIA POINTS: NO</t>
  </si>
  <si>
    <t>CRITERIA POINTS: SILL</t>
  </si>
  <si>
    <t>Total No. of Inspections</t>
  </si>
  <si>
    <t>OUT OF CRITERIA SITUATIONS BY INCREMENTS - THESE SHOULD MATCH THE "NOs" ABOVE.</t>
  </si>
  <si>
    <t>Not applicable.</t>
  </si>
  <si>
    <t>Channel/Tailwater Differentials (&lt;0.80)</t>
  </si>
  <si>
    <t>Channel/Tailwater Differentials (0.80 - 0.89)</t>
  </si>
  <si>
    <t>Channel/Tailwater Differentials (0.90 - 0.99):</t>
  </si>
  <si>
    <t>Channel/Tailwater Differentials (2.01 - 2.10)</t>
  </si>
  <si>
    <t>Channel/Tailwater Differentials (2.11 - 2.20)</t>
  </si>
  <si>
    <t>Channel/Tailwater Differentials (&gt;2.20)</t>
  </si>
  <si>
    <t>Entrance Weir Depths (more than 0.2 too low)</t>
  </si>
  <si>
    <r>
      <t xml:space="preserve">    SSE-1 </t>
    </r>
    <r>
      <rPr>
        <b/>
        <sz val="8"/>
        <rFont val="Times New Roman"/>
        <family val="1"/>
      </rPr>
      <t>(&lt;7.80)</t>
    </r>
  </si>
  <si>
    <t>Entrance Weir Depths (0.11 - 0.2 too low)</t>
  </si>
  <si>
    <r>
      <t xml:space="preserve">    SSE-1 </t>
    </r>
    <r>
      <rPr>
        <b/>
        <sz val="8"/>
        <rFont val="Times New Roman"/>
        <family val="1"/>
      </rPr>
      <t>(7.80 - 7.89)</t>
    </r>
  </si>
  <si>
    <t>Entrance Weir Depths (0.01 - 0.1 too low)</t>
  </si>
  <si>
    <r>
      <t xml:space="preserve">    SSE-1 </t>
    </r>
    <r>
      <rPr>
        <b/>
        <sz val="8"/>
        <rFont val="Times New Roman"/>
        <family val="1"/>
      </rPr>
      <t>(7.90 - 7.99)</t>
    </r>
  </si>
  <si>
    <t>North Ladder Differentials (more than 0.2 too low)</t>
  </si>
  <si>
    <t>North Ladder Differentials (0.11 - 0.2 too low)</t>
  </si>
  <si>
    <t>North Ladder Differentials (0.01 - 0.1 too low)</t>
  </si>
  <si>
    <t>North Ladder Differentials (0.01 - 0.1 too high)</t>
  </si>
  <si>
    <t>North Ladder Differentials (0.11 - 0.2 too high)</t>
  </si>
  <si>
    <t>North Ladder Differentials (more than 0.2 too high)</t>
  </si>
  <si>
    <t>South Ladder Differentials (more than 0.2 too low)</t>
  </si>
  <si>
    <t>South Ladder Differentials (0.11 - 0.2 too low)</t>
  </si>
  <si>
    <t>South Ladder Differentials (0.01 - 0.1 too low)</t>
  </si>
  <si>
    <t>South Ladder Differentials (0.01 - 0.1 too high)</t>
  </si>
  <si>
    <t>South Ladder Differentials (0.11 - 0.2 too high)</t>
  </si>
  <si>
    <t>South Ladder Differentials (more than 0.2 too high)</t>
  </si>
  <si>
    <r>
      <t xml:space="preserve">    NSE-1 </t>
    </r>
    <r>
      <rPr>
        <b/>
        <sz val="8"/>
        <rFont val="Times New Roman"/>
        <family val="1"/>
      </rPr>
      <t>(&lt;7.80)</t>
    </r>
  </si>
  <si>
    <r>
      <t xml:space="preserve">    NSE-2 </t>
    </r>
    <r>
      <rPr>
        <b/>
        <sz val="8"/>
        <rFont val="Times New Roman"/>
        <family val="1"/>
      </rPr>
      <t>(&lt;7.80)</t>
    </r>
  </si>
  <si>
    <r>
      <t xml:space="preserve">    SPE-1 </t>
    </r>
    <r>
      <rPr>
        <b/>
        <sz val="8"/>
        <rFont val="Times New Roman"/>
        <family val="1"/>
      </rPr>
      <t>(&lt;7.80)</t>
    </r>
  </si>
  <si>
    <r>
      <t xml:space="preserve">    SPE-2 </t>
    </r>
    <r>
      <rPr>
        <b/>
        <sz val="8"/>
        <rFont val="Times New Roman"/>
        <family val="1"/>
      </rPr>
      <t>(&lt;7.80)</t>
    </r>
  </si>
  <si>
    <r>
      <t xml:space="preserve">    SSE-2 </t>
    </r>
    <r>
      <rPr>
        <b/>
        <sz val="8"/>
        <rFont val="Times New Roman"/>
        <family val="1"/>
      </rPr>
      <t>(set 6 ft above sill)</t>
    </r>
  </si>
  <si>
    <r>
      <t xml:space="preserve">    NSE-1 </t>
    </r>
    <r>
      <rPr>
        <b/>
        <sz val="8"/>
        <rFont val="Times New Roman"/>
        <family val="1"/>
      </rPr>
      <t>(7.80 - 7.89)</t>
    </r>
  </si>
  <si>
    <r>
      <t xml:space="preserve">    NSE-2 </t>
    </r>
    <r>
      <rPr>
        <b/>
        <sz val="8"/>
        <rFont val="Times New Roman"/>
        <family val="1"/>
      </rPr>
      <t>(7.80 - 7.89)</t>
    </r>
  </si>
  <si>
    <r>
      <t xml:space="preserve">    SPE-1 </t>
    </r>
    <r>
      <rPr>
        <b/>
        <sz val="8"/>
        <rFont val="Times New Roman"/>
        <family val="1"/>
      </rPr>
      <t>(7.80 - 7.89)</t>
    </r>
  </si>
  <si>
    <r>
      <t xml:space="preserve">    SPE-2 </t>
    </r>
    <r>
      <rPr>
        <b/>
        <sz val="8"/>
        <rFont val="Times New Roman"/>
        <family val="1"/>
      </rPr>
      <t>(7.80 - 7.89)</t>
    </r>
  </si>
  <si>
    <r>
      <t xml:space="preserve">    NSE-1 </t>
    </r>
    <r>
      <rPr>
        <b/>
        <sz val="8"/>
        <rFont val="Times New Roman"/>
        <family val="1"/>
      </rPr>
      <t>(7.90 - 7.99)</t>
    </r>
  </si>
  <si>
    <r>
      <t xml:space="preserve">    NSE-2 </t>
    </r>
    <r>
      <rPr>
        <b/>
        <sz val="8"/>
        <rFont val="Times New Roman"/>
        <family val="1"/>
      </rPr>
      <t>(7.90 - 7.99)</t>
    </r>
  </si>
  <si>
    <r>
      <t xml:space="preserve">    SPE-1 </t>
    </r>
    <r>
      <rPr>
        <b/>
        <sz val="8"/>
        <rFont val="Times New Roman"/>
        <family val="1"/>
      </rPr>
      <t>(7.90 - 7.99)</t>
    </r>
  </si>
  <si>
    <r>
      <t xml:space="preserve">    SPE-2 </t>
    </r>
    <r>
      <rPr>
        <b/>
        <sz val="8"/>
        <rFont val="Times New Roman"/>
        <family val="1"/>
      </rPr>
      <t>(7.90 - 7.99)</t>
    </r>
  </si>
  <si>
    <t>Columns in Table</t>
  </si>
  <si>
    <t>Rows in Table</t>
  </si>
  <si>
    <t xml:space="preserve"> ----------Not Enough Depth----------</t>
  </si>
  <si>
    <t xml:space="preserve"> ----------Too Much Depth----------</t>
  </si>
  <si>
    <t>Criteria and</t>
  </si>
  <si>
    <t>No. in</t>
  </si>
  <si>
    <t>% In</t>
  </si>
  <si>
    <t>No./%</t>
  </si>
  <si>
    <t>Locations</t>
  </si>
  <si>
    <t>Criteria/</t>
  </si>
  <si>
    <t>Within</t>
  </si>
  <si>
    <t>&gt;0.2</t>
  </si>
  <si>
    <t>No. on Sill/</t>
  </si>
  <si>
    <t>% On</t>
  </si>
  <si>
    <t>0.01-0.1</t>
  </si>
  <si>
    <t>0.11-0.2</t>
  </si>
  <si>
    <t>Foot</t>
  </si>
  <si>
    <t>No. of</t>
  </si>
  <si>
    <t>Sill</t>
  </si>
  <si>
    <t>Inspections</t>
  </si>
  <si>
    <t>LOWER MONUMENTAL</t>
  </si>
  <si>
    <t>This table automatically calculates all results.  Just copy the data (only) into the Word file table.</t>
  </si>
  <si>
    <t>INSTRUCTIONS</t>
  </si>
  <si>
    <t>Rex Baxter</t>
  </si>
  <si>
    <t>(Output = 0, 1, or NA)</t>
  </si>
  <si>
    <t>INPUTS</t>
  </si>
  <si>
    <t>Number or NA</t>
  </si>
  <si>
    <t>Number, NA, or RAISED</t>
  </si>
  <si>
    <t>Number, NA, or CLOSED</t>
  </si>
  <si>
    <t>OUTPUTS</t>
  </si>
  <si>
    <t>0, 1, NA</t>
  </si>
  <si>
    <t>NA, YES, or NO</t>
  </si>
  <si>
    <t>NA, YES, NO, or SILL</t>
  </si>
  <si>
    <t>KEEP THIS WORKSHEET PAGE FOR REFERENCE</t>
  </si>
  <si>
    <t>***</t>
  </si>
  <si>
    <t>APPENDIX 1.  LOWER MONUMENTAL ADULT FISHWAY INSPECTIONS</t>
  </si>
  <si>
    <t>APPENDIX 1 (CONTINUED).  LOWER MONUMENTAL ADULT FISHWAY INSPECTIONS</t>
  </si>
  <si>
    <t>APPENDIX 1.  LOWER MONUMENTAL ADULT FISHWAY INSPECTIONS - 2001</t>
  </si>
  <si>
    <t>The appendix is for the annual adult fish facility monitoring report.</t>
  </si>
  <si>
    <t>Most of the appendix is protected.  Enter only the raw data (dates, water velocities, and elevations).</t>
  </si>
  <si>
    <t>Enter inspection dates as Mar 3, Apr 4, … Dec 29.  The formatting will change it to 3-Mar, 4-Apr, … 29-Dec.</t>
  </si>
  <si>
    <t>As you enter the raw data, note that only certain inputs work.  See the "Input and Output" sheet for allowable inputs.</t>
  </si>
  <si>
    <t>The input "NA" means no reading was taken (not available).</t>
  </si>
  <si>
    <t>You can enter brief notes (not hidden comments) amid the raw data to indicate special situations (orifice flow, pump out of service, etc.).</t>
  </si>
  <si>
    <t>The results are automatically summarized in a table, far right side near the bottom.</t>
  </si>
  <si>
    <t>The gray area in the table can be copied directly into a table you have in your Word file for the narrative.</t>
  </si>
  <si>
    <t>October 2004</t>
  </si>
  <si>
    <t>Do not change the printing format, insert new columns or rows, or add page numbers, etc.</t>
  </si>
  <si>
    <t>After you enter data for the last inspection of the season, delete excess formulas or copy additional formulas below the raw data.</t>
  </si>
  <si>
    <t>Mar 3, Apr 26, etc.</t>
  </si>
  <si>
    <t>ENTER ONLY ALLOWABLE INPUTS</t>
  </si>
  <si>
    <t>If you MUST unprotect the appendix to change something, the password is xxxxxy.</t>
  </si>
  <si>
    <t>All of the formulas are protected, except those on the last 2 pages.</t>
  </si>
  <si>
    <t>Max</t>
  </si>
  <si>
    <t>Numbers in green below should add to numbers in green above.</t>
  </si>
  <si>
    <t>Numbers in yellow below should add to numbers in yellow above.</t>
  </si>
  <si>
    <t>Numbers in blue below should add to numbers in blue above.</t>
  </si>
  <si>
    <t xml:space="preserve">    NSE-1 (&lt;7.80)</t>
  </si>
  <si>
    <t xml:space="preserve">    NSE-2 (&lt;7.80)</t>
  </si>
  <si>
    <t xml:space="preserve">    SPE-1 (&lt;7.80)</t>
  </si>
  <si>
    <t xml:space="preserve">    SPE-2 (&lt;7.80)</t>
  </si>
  <si>
    <t xml:space="preserve">    SSE-1 (&lt;7.80)</t>
  </si>
  <si>
    <t xml:space="preserve">    SSE-2 (set 6 ft above sill)</t>
  </si>
  <si>
    <t xml:space="preserve">    NSE-1 (7.80 - 7.89)</t>
  </si>
  <si>
    <t xml:space="preserve">    NSE-2 (7.80 - 7.89)</t>
  </si>
  <si>
    <t xml:space="preserve">    SPE-1 (7.80 - 7.89)</t>
  </si>
  <si>
    <t xml:space="preserve">    SPE-2 (7.80 - 7.89)</t>
  </si>
  <si>
    <t xml:space="preserve">    SSE-1 (7.80 - 7.89)</t>
  </si>
  <si>
    <t xml:space="preserve">    NSE-1 (7.90 - 7.99)</t>
  </si>
  <si>
    <t xml:space="preserve">    NSE-2 (7.90 - 7.99)</t>
  </si>
  <si>
    <t xml:space="preserve">    SPE-1 (7.90 - 7.99)</t>
  </si>
  <si>
    <t xml:space="preserve">    SPE-2 (7.90 - 7.99)</t>
  </si>
  <si>
    <t xml:space="preserve">    SSE-1 (7.90 - 7.99)</t>
  </si>
  <si>
    <t>Turbidity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</si>
</sst>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General_)"/>
    <numFmt numFmtId="165" formatCode="0.0"/>
    <numFmt numFmtId="166" formatCode="0.0_)"/>
    <numFmt numFmtId="167" formatCode="[$-409]d\-mmm;@"/>
  </numFmts>
  <fonts count="13" x14ac:knownFonts="1">
    <font>
      <sz val="10"/>
      <name val="Arial"/>
    </font>
    <font>
      <u/>
      <sz val="8"/>
      <color indexed="8"/>
      <name val="Times New Roman"/>
      <family val="1"/>
    </font>
    <font>
      <sz val="8"/>
      <name val="Times New Roman"/>
      <family val="1"/>
    </font>
    <font>
      <sz val="8"/>
      <color indexed="8"/>
      <name val="Times New Roman"/>
      <family val="1"/>
    </font>
    <font>
      <b/>
      <u/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b/>
      <sz val="8"/>
      <name val="Times New Roman"/>
      <family val="1"/>
    </font>
    <font>
      <sz val="8"/>
      <color indexed="10"/>
      <name val="Times New Roman"/>
      <family val="1"/>
    </font>
    <font>
      <b/>
      <sz val="10"/>
      <color indexed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0"/>
      <color indexed="8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71">
    <xf numFmtId="0" fontId="0" fillId="0" borderId="0" xfId="0"/>
    <xf numFmtId="165" fontId="3" fillId="2" borderId="0" xfId="0" applyNumberFormat="1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165" fontId="3" fillId="0" borderId="0" xfId="0" applyNumberFormat="1" applyFont="1" applyFill="1" applyAlignment="1">
      <alignment horizontal="center"/>
    </xf>
    <xf numFmtId="0" fontId="5" fillId="0" borderId="0" xfId="0" applyFont="1" applyFill="1"/>
    <xf numFmtId="164" fontId="5" fillId="0" borderId="0" xfId="0" applyNumberFormat="1" applyFont="1" applyFill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Alignment="1" applyProtection="1">
      <alignment horizontal="center"/>
    </xf>
    <xf numFmtId="164" fontId="3" fillId="0" borderId="0" xfId="0" applyNumberFormat="1" applyFont="1" applyFill="1" applyAlignment="1" applyProtection="1">
      <alignment horizontal="left"/>
    </xf>
    <xf numFmtId="165" fontId="3" fillId="0" borderId="0" xfId="0" applyNumberFormat="1" applyFont="1" applyFill="1" applyAlignment="1" applyProtection="1">
      <alignment horizontal="center"/>
    </xf>
    <xf numFmtId="164" fontId="3" fillId="0" borderId="0" xfId="0" applyNumberFormat="1" applyFont="1" applyFill="1" applyAlignment="1" applyProtection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  <xf numFmtId="0" fontId="6" fillId="4" borderId="0" xfId="0" applyFont="1" applyFill="1"/>
    <xf numFmtId="164" fontId="5" fillId="4" borderId="0" xfId="0" applyNumberFormat="1" applyFont="1" applyFill="1" applyAlignment="1" applyProtection="1">
      <alignment horizontal="left"/>
    </xf>
    <xf numFmtId="164" fontId="3" fillId="4" borderId="0" xfId="0" applyNumberFormat="1" applyFont="1" applyFill="1" applyAlignment="1" applyProtection="1">
      <alignment horizontal="left"/>
    </xf>
    <xf numFmtId="164" fontId="3" fillId="3" borderId="0" xfId="0" applyNumberFormat="1" applyFont="1" applyFill="1" applyAlignment="1" applyProtection="1">
      <alignment horizontal="left"/>
    </xf>
    <xf numFmtId="164" fontId="4" fillId="0" borderId="0" xfId="0" quotePrefix="1" applyNumberFormat="1" applyFont="1" applyFill="1" applyAlignment="1" applyProtection="1">
      <alignment horizontal="left"/>
    </xf>
    <xf numFmtId="0" fontId="6" fillId="0" borderId="0" xfId="0" applyFont="1" applyFill="1"/>
    <xf numFmtId="0" fontId="5" fillId="0" borderId="0" xfId="0" applyFont="1" applyFill="1" applyAlignment="1" applyProtection="1">
      <alignment horizontal="left"/>
    </xf>
    <xf numFmtId="0" fontId="6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0" fontId="6" fillId="3" borderId="0" xfId="0" applyFont="1" applyFill="1"/>
    <xf numFmtId="164" fontId="5" fillId="3" borderId="0" xfId="0" applyNumberFormat="1" applyFont="1" applyFill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6" fillId="5" borderId="0" xfId="0" applyFont="1" applyFill="1"/>
    <xf numFmtId="164" fontId="5" fillId="5" borderId="0" xfId="0" applyNumberFormat="1" applyFont="1" applyFill="1" applyAlignment="1" applyProtection="1">
      <alignment horizontal="left"/>
    </xf>
    <xf numFmtId="164" fontId="3" fillId="5" borderId="0" xfId="0" applyNumberFormat="1" applyFont="1" applyFill="1" applyAlignment="1" applyProtection="1">
      <alignment horizontal="left"/>
    </xf>
    <xf numFmtId="0" fontId="5" fillId="5" borderId="0" xfId="0" applyFont="1" applyFill="1" applyAlignment="1" applyProtection="1">
      <alignment horizontal="left"/>
    </xf>
    <xf numFmtId="2" fontId="3" fillId="0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6" fillId="6" borderId="0" xfId="0" applyFont="1" applyFill="1"/>
    <xf numFmtId="0" fontId="2" fillId="6" borderId="0" xfId="0" applyFont="1" applyFill="1"/>
    <xf numFmtId="0" fontId="2" fillId="6" borderId="0" xfId="0" applyFont="1" applyFill="1" applyAlignment="1">
      <alignment horizontal="center"/>
    </xf>
    <xf numFmtId="164" fontId="2" fillId="6" borderId="0" xfId="0" applyNumberFormat="1" applyFont="1" applyFill="1" applyAlignment="1" applyProtection="1"/>
    <xf numFmtId="0" fontId="6" fillId="6" borderId="0" xfId="0" applyFont="1" applyFill="1" applyAlignment="1">
      <alignment horizontal="left"/>
    </xf>
    <xf numFmtId="0" fontId="2" fillId="6" borderId="0" xfId="0" quotePrefix="1" applyFont="1" applyFill="1" applyAlignment="1">
      <alignment horizontal="right"/>
    </xf>
    <xf numFmtId="1" fontId="3" fillId="4" borderId="0" xfId="0" applyNumberFormat="1" applyFont="1" applyFill="1" applyAlignment="1" applyProtection="1">
      <alignment horizontal="center"/>
    </xf>
    <xf numFmtId="1" fontId="3" fillId="6" borderId="0" xfId="0" applyNumberFormat="1" applyFont="1" applyFill="1" applyAlignment="1" applyProtection="1">
      <alignment horizontal="center"/>
    </xf>
    <xf numFmtId="1" fontId="2" fillId="6" borderId="0" xfId="0" applyNumberFormat="1" applyFont="1" applyFill="1"/>
    <xf numFmtId="0" fontId="2" fillId="6" borderId="0" xfId="0" quotePrefix="1" applyFont="1" applyFill="1" applyAlignment="1">
      <alignment horizontal="left"/>
    </xf>
    <xf numFmtId="1" fontId="3" fillId="2" borderId="0" xfId="0" applyNumberFormat="1" applyFont="1" applyFill="1" applyAlignment="1" applyProtection="1">
      <alignment horizontal="center"/>
    </xf>
    <xf numFmtId="164" fontId="3" fillId="6" borderId="0" xfId="0" applyNumberFormat="1" applyFont="1" applyFill="1" applyAlignment="1" applyProtection="1">
      <alignment horizontal="left"/>
    </xf>
    <xf numFmtId="1" fontId="3" fillId="2" borderId="0" xfId="0" applyNumberFormat="1" applyFont="1" applyFill="1" applyAlignment="1" applyProtection="1">
      <alignment horizontal="left"/>
    </xf>
    <xf numFmtId="0" fontId="2" fillId="3" borderId="0" xfId="0" applyFont="1" applyFill="1"/>
    <xf numFmtId="0" fontId="2" fillId="4" borderId="0" xfId="0" applyFont="1" applyFill="1"/>
    <xf numFmtId="1" fontId="2" fillId="4" borderId="0" xfId="0" applyNumberFormat="1" applyFont="1" applyFill="1" applyAlignment="1">
      <alignment horizontal="center"/>
    </xf>
    <xf numFmtId="1" fontId="2" fillId="2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16" fontId="5" fillId="0" borderId="0" xfId="0" applyNumberFormat="1" applyFont="1" applyFill="1"/>
    <xf numFmtId="16" fontId="3" fillId="0" borderId="0" xfId="0" applyNumberFormat="1" applyFont="1" applyFill="1" applyAlignment="1">
      <alignment horizontal="center"/>
    </xf>
    <xf numFmtId="16" fontId="3" fillId="0" borderId="0" xfId="0" applyNumberFormat="1" applyFont="1" applyFill="1" applyAlignment="1" applyProtection="1">
      <alignment horizontal="center"/>
      <protection locked="0"/>
    </xf>
    <xf numFmtId="164" fontId="3" fillId="0" borderId="0" xfId="0" applyNumberFormat="1" applyFont="1" applyFill="1" applyAlignment="1" applyProtection="1">
      <alignment horizontal="center"/>
      <protection locked="0"/>
    </xf>
    <xf numFmtId="166" fontId="3" fillId="0" borderId="0" xfId="0" applyNumberFormat="1" applyFont="1" applyFill="1" applyAlignment="1" applyProtection="1">
      <alignment horizontal="center"/>
      <protection locked="0"/>
    </xf>
    <xf numFmtId="164" fontId="3" fillId="4" borderId="0" xfId="0" applyNumberFormat="1" applyFont="1" applyFill="1" applyAlignment="1" applyProtection="1">
      <alignment horizontal="center"/>
    </xf>
    <xf numFmtId="0" fontId="3" fillId="4" borderId="0" xfId="0" applyFont="1" applyFill="1" applyAlignment="1" applyProtection="1">
      <alignment horizontal="center"/>
    </xf>
    <xf numFmtId="0" fontId="3" fillId="4" borderId="0" xfId="0" applyFont="1" applyFill="1" applyAlignment="1">
      <alignment horizontal="center"/>
    </xf>
    <xf numFmtId="0" fontId="2" fillId="0" borderId="0" xfId="0" applyFont="1" applyFill="1"/>
    <xf numFmtId="0" fontId="2" fillId="5" borderId="0" xfId="0" applyFont="1" applyFill="1"/>
    <xf numFmtId="0" fontId="7" fillId="5" borderId="0" xfId="0" applyFont="1" applyFill="1"/>
    <xf numFmtId="0" fontId="5" fillId="4" borderId="0" xfId="0" applyFont="1" applyFill="1" applyAlignment="1" applyProtection="1">
      <alignment horizontal="center"/>
    </xf>
    <xf numFmtId="16" fontId="3" fillId="0" borderId="0" xfId="0" applyNumberFormat="1" applyFont="1" applyFill="1"/>
    <xf numFmtId="16" fontId="5" fillId="0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0" xfId="0" applyFont="1" applyFill="1" applyAlignment="1" applyProtection="1">
      <alignment horizontal="center"/>
    </xf>
    <xf numFmtId="164" fontId="2" fillId="2" borderId="0" xfId="0" applyNumberFormat="1" applyFont="1" applyFill="1" applyAlignment="1" applyProtection="1">
      <alignment horizontal="center"/>
    </xf>
    <xf numFmtId="164" fontId="3" fillId="2" borderId="0" xfId="0" applyNumberFormat="1" applyFont="1" applyFill="1" applyAlignment="1" applyProtection="1">
      <alignment horizontal="center"/>
    </xf>
    <xf numFmtId="0" fontId="3" fillId="2" borderId="0" xfId="0" applyFont="1" applyFill="1" applyAlignment="1">
      <alignment horizontal="center"/>
    </xf>
    <xf numFmtId="0" fontId="2" fillId="2" borderId="0" xfId="0" quotePrefix="1" applyFont="1" applyFill="1" applyAlignment="1">
      <alignment horizontal="center"/>
    </xf>
    <xf numFmtId="0" fontId="8" fillId="0" borderId="0" xfId="0" applyFont="1"/>
    <xf numFmtId="0" fontId="3" fillId="0" borderId="1" xfId="0" applyFont="1" applyFill="1" applyBorder="1"/>
    <xf numFmtId="165" fontId="3" fillId="0" borderId="0" xfId="0" applyNumberFormat="1" applyFont="1" applyFill="1"/>
    <xf numFmtId="0" fontId="9" fillId="0" borderId="0" xfId="0" applyFont="1" applyAlignment="1">
      <alignment horizontal="left"/>
    </xf>
    <xf numFmtId="0" fontId="10" fillId="0" borderId="0" xfId="0" applyFont="1"/>
    <xf numFmtId="49" fontId="9" fillId="0" borderId="0" xfId="0" applyNumberFormat="1" applyFont="1"/>
    <xf numFmtId="0" fontId="9" fillId="0" borderId="0" xfId="0" applyFont="1"/>
    <xf numFmtId="0" fontId="8" fillId="0" borderId="0" xfId="0" applyFont="1" applyAlignment="1">
      <alignment horizontal="left"/>
    </xf>
    <xf numFmtId="165" fontId="3" fillId="0" borderId="0" xfId="0" applyNumberFormat="1" applyFont="1" applyFill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/>
      <protection locked="0"/>
    </xf>
    <xf numFmtId="166" fontId="3" fillId="0" borderId="0" xfId="0" applyNumberFormat="1" applyFont="1" applyFill="1" applyAlignment="1">
      <alignment horizontal="center"/>
    </xf>
    <xf numFmtId="167" fontId="3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166" fontId="3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4" borderId="0" xfId="0" applyFont="1" applyFill="1" applyAlignment="1"/>
    <xf numFmtId="0" fontId="2" fillId="2" borderId="0" xfId="0" applyFont="1" applyFill="1" applyAlignment="1">
      <alignment horizontal="left"/>
    </xf>
    <xf numFmtId="0" fontId="2" fillId="6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2" fillId="0" borderId="0" xfId="0" applyFont="1" applyFill="1" applyAlignment="1"/>
    <xf numFmtId="0" fontId="6" fillId="0" borderId="0" xfId="0" applyFont="1" applyFill="1" applyAlignment="1"/>
    <xf numFmtId="1" fontId="2" fillId="6" borderId="0" xfId="0" applyNumberFormat="1" applyFont="1" applyFill="1" applyAlignment="1">
      <alignment horizontal="left"/>
    </xf>
    <xf numFmtId="0" fontId="3" fillId="3" borderId="0" xfId="0" applyFont="1" applyFill="1" applyAlignment="1">
      <alignment horizontal="center"/>
    </xf>
    <xf numFmtId="16" fontId="3" fillId="0" borderId="0" xfId="1" applyNumberFormat="1" applyFont="1" applyFill="1" applyAlignment="1" applyProtection="1">
      <alignment horizontal="center"/>
      <protection locked="0"/>
    </xf>
    <xf numFmtId="165" fontId="3" fillId="0" borderId="0" xfId="1" applyNumberFormat="1" applyFont="1" applyFill="1" applyAlignment="1" applyProtection="1">
      <alignment horizontal="center"/>
      <protection locked="0"/>
    </xf>
    <xf numFmtId="164" fontId="3" fillId="0" borderId="0" xfId="1" applyNumberFormat="1" applyFont="1" applyFill="1" applyAlignment="1" applyProtection="1">
      <alignment horizontal="center"/>
      <protection locked="0"/>
    </xf>
    <xf numFmtId="0" fontId="3" fillId="0" borderId="0" xfId="1" applyFont="1" applyFill="1" applyAlignment="1" applyProtection="1">
      <alignment horizontal="center"/>
      <protection locked="0"/>
    </xf>
    <xf numFmtId="166" fontId="3" fillId="0" borderId="0" xfId="1" applyNumberFormat="1" applyFont="1" applyFill="1" applyAlignment="1" applyProtection="1">
      <alignment horizontal="center"/>
      <protection locked="0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6" fillId="7" borderId="3" xfId="0" applyFont="1" applyFill="1" applyBorder="1" applyAlignment="1">
      <alignment horizontal="left"/>
    </xf>
    <xf numFmtId="0" fontId="2" fillId="7" borderId="3" xfId="0" applyFont="1" applyFill="1" applyBorder="1"/>
    <xf numFmtId="0" fontId="2" fillId="0" borderId="4" xfId="0" applyFont="1" applyBorder="1"/>
    <xf numFmtId="0" fontId="2" fillId="3" borderId="5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4" borderId="6" xfId="0" applyFont="1" applyFill="1" applyBorder="1"/>
    <xf numFmtId="0" fontId="6" fillId="0" borderId="5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0" quotePrefix="1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7" borderId="0" xfId="0" applyFont="1" applyFill="1" applyBorder="1" applyAlignment="1">
      <alignment horizontal="center"/>
    </xf>
    <xf numFmtId="165" fontId="2" fillId="7" borderId="0" xfId="0" applyNumberFormat="1" applyFont="1" applyFill="1" applyBorder="1" applyAlignment="1">
      <alignment horizontal="center"/>
    </xf>
    <xf numFmtId="0" fontId="2" fillId="7" borderId="0" xfId="0" quotePrefix="1" applyFont="1" applyFill="1" applyBorder="1" applyAlignment="1">
      <alignment horizontal="center"/>
    </xf>
    <xf numFmtId="0" fontId="2" fillId="0" borderId="5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64" fontId="6" fillId="0" borderId="5" xfId="0" applyNumberFormat="1" applyFont="1" applyFill="1" applyBorder="1" applyAlignment="1">
      <alignment horizontal="left"/>
    </xf>
    <xf numFmtId="164" fontId="6" fillId="0" borderId="0" xfId="0" applyNumberFormat="1" applyFont="1" applyFill="1" applyBorder="1" applyAlignment="1">
      <alignment horizontal="left"/>
    </xf>
    <xf numFmtId="164" fontId="2" fillId="0" borderId="5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1" fontId="2" fillId="7" borderId="0" xfId="0" applyNumberFormat="1" applyFont="1" applyFill="1" applyBorder="1" applyAlignment="1">
      <alignment horizontal="center"/>
    </xf>
    <xf numFmtId="0" fontId="2" fillId="7" borderId="0" xfId="0" applyFont="1" applyFill="1" applyBorder="1" applyAlignment="1">
      <alignment horizontal="left"/>
    </xf>
    <xf numFmtId="165" fontId="2" fillId="7" borderId="0" xfId="0" quotePrefix="1" applyNumberFormat="1" applyFont="1" applyFill="1" applyBorder="1" applyAlignment="1">
      <alignment horizontal="center"/>
    </xf>
    <xf numFmtId="164" fontId="3" fillId="0" borderId="5" xfId="0" applyNumberFormat="1" applyFont="1" applyFill="1" applyBorder="1"/>
    <xf numFmtId="164" fontId="3" fillId="0" borderId="0" xfId="0" applyNumberFormat="1" applyFont="1" applyFill="1" applyBorder="1"/>
    <xf numFmtId="0" fontId="3" fillId="7" borderId="0" xfId="0" applyFont="1" applyFill="1" applyBorder="1" applyAlignment="1">
      <alignment horizontal="center"/>
    </xf>
    <xf numFmtId="1" fontId="3" fillId="7" borderId="0" xfId="0" applyNumberFormat="1" applyFont="1" applyFill="1" applyBorder="1" applyAlignment="1">
      <alignment horizontal="center"/>
    </xf>
    <xf numFmtId="0" fontId="3" fillId="0" borderId="5" xfId="0" applyFont="1" applyFill="1" applyBorder="1"/>
    <xf numFmtId="0" fontId="3" fillId="0" borderId="0" xfId="0" applyFont="1" applyFill="1" applyBorder="1"/>
    <xf numFmtId="164" fontId="3" fillId="0" borderId="0" xfId="0" applyNumberFormat="1" applyFont="1" applyFill="1" applyBorder="1" applyAlignment="1">
      <alignment horizontal="left"/>
    </xf>
    <xf numFmtId="0" fontId="3" fillId="0" borderId="7" xfId="0" applyFont="1" applyFill="1" applyBorder="1"/>
    <xf numFmtId="0" fontId="2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left"/>
    </xf>
    <xf numFmtId="0" fontId="2" fillId="4" borderId="8" xfId="0" applyFont="1" applyFill="1" applyBorder="1"/>
    <xf numFmtId="167" fontId="3" fillId="9" borderId="0" xfId="0" applyNumberFormat="1" applyFont="1" applyFill="1" applyAlignment="1" applyProtection="1">
      <alignment horizontal="center"/>
      <protection locked="0"/>
    </xf>
    <xf numFmtId="0" fontId="6" fillId="8" borderId="1" xfId="0" applyFont="1" applyFill="1" applyBorder="1" applyAlignment="1" applyProtection="1">
      <alignment horizontal="center"/>
      <protection locked="0"/>
    </xf>
    <xf numFmtId="167" fontId="5" fillId="10" borderId="0" xfId="0" applyNumberFormat="1" applyFont="1" applyFill="1"/>
    <xf numFmtId="165" fontId="5" fillId="10" borderId="0" xfId="0" applyNumberFormat="1" applyFont="1" applyFill="1" applyAlignment="1" applyProtection="1">
      <alignment horizontal="left"/>
    </xf>
    <xf numFmtId="0" fontId="5" fillId="10" borderId="0" xfId="0" applyFont="1" applyFill="1"/>
    <xf numFmtId="164" fontId="5" fillId="10" borderId="0" xfId="0" applyNumberFormat="1" applyFont="1" applyFill="1" applyAlignment="1" applyProtection="1">
      <alignment horizontal="left"/>
    </xf>
    <xf numFmtId="164" fontId="3" fillId="10" borderId="0" xfId="0" applyNumberFormat="1" applyFont="1" applyFill="1" applyAlignment="1" applyProtection="1">
      <alignment horizontal="left"/>
    </xf>
    <xf numFmtId="0" fontId="3" fillId="10" borderId="0" xfId="0" applyFont="1" applyFill="1" applyAlignment="1" applyProtection="1">
      <alignment horizontal="left"/>
    </xf>
    <xf numFmtId="0" fontId="5" fillId="10" borderId="0" xfId="0" applyFont="1" applyFill="1" applyAlignment="1" applyProtection="1">
      <alignment horizontal="left"/>
    </xf>
    <xf numFmtId="0" fontId="6" fillId="10" borderId="0" xfId="0" applyFont="1" applyFill="1"/>
    <xf numFmtId="164" fontId="5" fillId="10" borderId="1" xfId="0" quotePrefix="1" applyNumberFormat="1" applyFont="1" applyFill="1" applyBorder="1" applyAlignment="1" applyProtection="1">
      <alignment horizontal="left"/>
    </xf>
    <xf numFmtId="164" fontId="1" fillId="10" borderId="1" xfId="0" applyNumberFormat="1" applyFont="1" applyFill="1" applyBorder="1" applyAlignment="1" applyProtection="1">
      <alignment horizontal="left"/>
    </xf>
    <xf numFmtId="0" fontId="3" fillId="10" borderId="1" xfId="0" applyFont="1" applyFill="1" applyBorder="1"/>
    <xf numFmtId="0" fontId="6" fillId="10" borderId="1" xfId="0" applyFont="1" applyFill="1" applyBorder="1"/>
    <xf numFmtId="165" fontId="6" fillId="10" borderId="1" xfId="0" applyNumberFormat="1" applyFont="1" applyFill="1" applyBorder="1"/>
    <xf numFmtId="0" fontId="5" fillId="10" borderId="1" xfId="0" applyFont="1" applyFill="1" applyBorder="1" applyAlignment="1">
      <alignment horizontal="center"/>
    </xf>
    <xf numFmtId="0" fontId="5" fillId="10" borderId="1" xfId="0" applyFont="1" applyFill="1" applyBorder="1"/>
    <xf numFmtId="0" fontId="3" fillId="10" borderId="0" xfId="0" applyFont="1" applyFill="1" applyAlignment="1">
      <alignment horizontal="center"/>
    </xf>
    <xf numFmtId="0" fontId="3" fillId="10" borderId="0" xfId="0" applyFont="1" applyFill="1"/>
    <xf numFmtId="16" fontId="5" fillId="10" borderId="0" xfId="0" applyNumberFormat="1" applyFont="1" applyFill="1"/>
    <xf numFmtId="165" fontId="12" fillId="10" borderId="0" xfId="0" applyNumberFormat="1" applyFont="1" applyFill="1" applyAlignment="1" applyProtection="1">
      <alignment horizontal="left"/>
    </xf>
    <xf numFmtId="166" fontId="3" fillId="8" borderId="0" xfId="0" applyNumberFormat="1" applyFont="1" applyFill="1" applyAlignment="1" applyProtection="1">
      <alignment horizontal="center"/>
      <protection locked="0"/>
    </xf>
    <xf numFmtId="166" fontId="3" fillId="10" borderId="0" xfId="0" applyNumberFormat="1" applyFont="1" applyFill="1" applyAlignment="1" applyProtection="1">
      <alignment horizontal="center"/>
      <protection locked="0"/>
    </xf>
    <xf numFmtId="2" fontId="3" fillId="9" borderId="0" xfId="0" applyNumberFormat="1" applyFont="1" applyFill="1" applyAlignment="1" applyProtection="1">
      <alignment horizontal="center"/>
      <protection locked="0"/>
    </xf>
    <xf numFmtId="0" fontId="2" fillId="10" borderId="0" xfId="0" applyFont="1" applyFill="1" applyAlignment="1" applyProtection="1">
      <alignment horizontal="center"/>
    </xf>
    <xf numFmtId="164" fontId="3" fillId="10" borderId="0" xfId="0" applyNumberFormat="1" applyFont="1" applyFill="1" applyAlignment="1" applyProtection="1">
      <alignment horizontal="center"/>
    </xf>
    <xf numFmtId="0" fontId="2" fillId="10" borderId="0" xfId="0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8"/>
  <sheetViews>
    <sheetView workbookViewId="0">
      <selection activeCell="A14" sqref="A14"/>
    </sheetView>
  </sheetViews>
  <sheetFormatPr defaultColWidth="9.140625" defaultRowHeight="12.75" x14ac:dyDescent="0.2"/>
  <cols>
    <col min="1" max="1" width="9.140625" style="79"/>
    <col min="2" max="16384" width="9.140625" style="80"/>
  </cols>
  <sheetData>
    <row r="1" spans="1:1" x14ac:dyDescent="0.2">
      <c r="A1" s="79" t="s">
        <v>117</v>
      </c>
    </row>
    <row r="2" spans="1:1" x14ac:dyDescent="0.2">
      <c r="A2" s="79" t="s">
        <v>133</v>
      </c>
    </row>
    <row r="3" spans="1:1" x14ac:dyDescent="0.2">
      <c r="A3" s="79" t="s">
        <v>134</v>
      </c>
    </row>
    <row r="4" spans="1:1" x14ac:dyDescent="0.2">
      <c r="A4" s="79" t="s">
        <v>142</v>
      </c>
    </row>
    <row r="5" spans="1:1" x14ac:dyDescent="0.2">
      <c r="A5" s="79" t="s">
        <v>135</v>
      </c>
    </row>
    <row r="6" spans="1:1" x14ac:dyDescent="0.2">
      <c r="A6" s="79" t="s">
        <v>136</v>
      </c>
    </row>
    <row r="7" spans="1:1" x14ac:dyDescent="0.2">
      <c r="A7" s="79" t="s">
        <v>137</v>
      </c>
    </row>
    <row r="8" spans="1:1" x14ac:dyDescent="0.2">
      <c r="A8" s="79" t="s">
        <v>138</v>
      </c>
    </row>
    <row r="9" spans="1:1" x14ac:dyDescent="0.2">
      <c r="A9" s="79" t="s">
        <v>143</v>
      </c>
    </row>
    <row r="10" spans="1:1" x14ac:dyDescent="0.2">
      <c r="A10" s="79" t="s">
        <v>147</v>
      </c>
    </row>
    <row r="11" spans="1:1" x14ac:dyDescent="0.2">
      <c r="A11" s="79" t="s">
        <v>139</v>
      </c>
    </row>
    <row r="12" spans="1:1" x14ac:dyDescent="0.2">
      <c r="A12" s="79" t="s">
        <v>140</v>
      </c>
    </row>
    <row r="13" spans="1:1" x14ac:dyDescent="0.2">
      <c r="A13" s="79" t="s">
        <v>146</v>
      </c>
    </row>
    <row r="14" spans="1:1" x14ac:dyDescent="0.2">
      <c r="A14" s="80"/>
    </row>
    <row r="15" spans="1:1" x14ac:dyDescent="0.2">
      <c r="A15" s="79" t="s">
        <v>118</v>
      </c>
    </row>
    <row r="16" spans="1:1" x14ac:dyDescent="0.2">
      <c r="A16" s="81" t="s">
        <v>141</v>
      </c>
    </row>
    <row r="17" spans="1:1" x14ac:dyDescent="0.2">
      <c r="A17" s="80"/>
    </row>
    <row r="18" spans="1:1" x14ac:dyDescent="0.2">
      <c r="A18" s="82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31"/>
  <sheetViews>
    <sheetView workbookViewId="0">
      <selection activeCell="B100" sqref="B100"/>
    </sheetView>
  </sheetViews>
  <sheetFormatPr defaultRowHeight="12.75" x14ac:dyDescent="0.2"/>
  <cols>
    <col min="1" max="1" width="18.28515625" style="3" bestFit="1" customWidth="1"/>
    <col min="2" max="2" width="20.140625" style="3" customWidth="1"/>
  </cols>
  <sheetData>
    <row r="1" spans="1:4" x14ac:dyDescent="0.2">
      <c r="A1" s="67" t="s">
        <v>120</v>
      </c>
      <c r="B1" s="21" t="s">
        <v>132</v>
      </c>
    </row>
    <row r="2" spans="1:4" x14ac:dyDescent="0.2">
      <c r="A2" s="62" t="s">
        <v>144</v>
      </c>
      <c r="B2" s="56" t="s">
        <v>39</v>
      </c>
    </row>
    <row r="3" spans="1:4" x14ac:dyDescent="0.2">
      <c r="A3" s="62" t="s">
        <v>121</v>
      </c>
      <c r="B3" s="23" t="s">
        <v>51</v>
      </c>
      <c r="C3" s="76"/>
      <c r="D3" s="83" t="s">
        <v>128</v>
      </c>
    </row>
    <row r="4" spans="1:4" x14ac:dyDescent="0.2">
      <c r="A4" s="67"/>
      <c r="B4" s="6" t="s">
        <v>40</v>
      </c>
      <c r="D4" s="83" t="s">
        <v>145</v>
      </c>
    </row>
    <row r="5" spans="1:4" x14ac:dyDescent="0.2">
      <c r="A5" s="67"/>
      <c r="B5" s="7" t="s">
        <v>33</v>
      </c>
    </row>
    <row r="6" spans="1:4" x14ac:dyDescent="0.2">
      <c r="A6" s="62" t="s">
        <v>121</v>
      </c>
      <c r="B6" s="10" t="s">
        <v>1</v>
      </c>
    </row>
    <row r="7" spans="1:4" x14ac:dyDescent="0.2">
      <c r="A7" s="62" t="s">
        <v>121</v>
      </c>
      <c r="B7" s="8" t="s">
        <v>43</v>
      </c>
    </row>
    <row r="8" spans="1:4" x14ac:dyDescent="0.2">
      <c r="A8" s="62" t="s">
        <v>121</v>
      </c>
      <c r="B8" s="10" t="s">
        <v>2</v>
      </c>
    </row>
    <row r="9" spans="1:4" x14ac:dyDescent="0.2">
      <c r="A9" s="62" t="s">
        <v>122</v>
      </c>
      <c r="B9" s="10" t="s">
        <v>3</v>
      </c>
    </row>
    <row r="10" spans="1:4" x14ac:dyDescent="0.2">
      <c r="A10" s="62" t="s">
        <v>122</v>
      </c>
      <c r="B10" s="10" t="s">
        <v>4</v>
      </c>
    </row>
    <row r="11" spans="1:4" x14ac:dyDescent="0.2">
      <c r="A11" s="62"/>
      <c r="B11" s="23" t="s">
        <v>34</v>
      </c>
    </row>
    <row r="12" spans="1:4" x14ac:dyDescent="0.2">
      <c r="A12" s="62" t="s">
        <v>121</v>
      </c>
      <c r="B12" s="10" t="s">
        <v>1</v>
      </c>
    </row>
    <row r="13" spans="1:4" x14ac:dyDescent="0.2">
      <c r="A13" s="62" t="s">
        <v>121</v>
      </c>
      <c r="B13" s="8" t="s">
        <v>43</v>
      </c>
    </row>
    <row r="14" spans="1:4" x14ac:dyDescent="0.2">
      <c r="A14" s="62" t="s">
        <v>121</v>
      </c>
      <c r="B14" s="10" t="s">
        <v>2</v>
      </c>
    </row>
    <row r="15" spans="1:4" x14ac:dyDescent="0.2">
      <c r="A15" s="62" t="s">
        <v>122</v>
      </c>
      <c r="B15" s="10" t="s">
        <v>3</v>
      </c>
    </row>
    <row r="16" spans="1:4" x14ac:dyDescent="0.2">
      <c r="A16" s="62" t="s">
        <v>122</v>
      </c>
      <c r="B16" s="10" t="s">
        <v>4</v>
      </c>
    </row>
    <row r="17" spans="1:2" x14ac:dyDescent="0.2">
      <c r="A17" s="61"/>
      <c r="B17" s="7" t="s">
        <v>35</v>
      </c>
    </row>
    <row r="18" spans="1:2" x14ac:dyDescent="0.2">
      <c r="A18" s="62" t="s">
        <v>121</v>
      </c>
      <c r="B18" s="10" t="s">
        <v>5</v>
      </c>
    </row>
    <row r="19" spans="1:2" x14ac:dyDescent="0.2">
      <c r="A19" s="62" t="s">
        <v>121</v>
      </c>
      <c r="B19" s="10" t="s">
        <v>6</v>
      </c>
    </row>
    <row r="20" spans="1:2" x14ac:dyDescent="0.2">
      <c r="A20" s="62" t="s">
        <v>121</v>
      </c>
      <c r="B20" s="10" t="s">
        <v>7</v>
      </c>
    </row>
    <row r="21" spans="1:2" x14ac:dyDescent="0.2">
      <c r="A21" s="61"/>
      <c r="B21" s="7" t="s">
        <v>36</v>
      </c>
    </row>
    <row r="22" spans="1:2" x14ac:dyDescent="0.2">
      <c r="A22" s="62" t="s">
        <v>121</v>
      </c>
      <c r="B22" s="10" t="s">
        <v>5</v>
      </c>
    </row>
    <row r="23" spans="1:2" x14ac:dyDescent="0.2">
      <c r="A23" s="62" t="s">
        <v>121</v>
      </c>
      <c r="B23" s="10" t="s">
        <v>6</v>
      </c>
    </row>
    <row r="24" spans="1:2" x14ac:dyDescent="0.2">
      <c r="A24" s="62" t="s">
        <v>121</v>
      </c>
      <c r="B24" s="10" t="s">
        <v>8</v>
      </c>
    </row>
    <row r="25" spans="1:2" x14ac:dyDescent="0.2">
      <c r="A25" s="61"/>
      <c r="B25" s="7" t="s">
        <v>37</v>
      </c>
    </row>
    <row r="26" spans="1:2" x14ac:dyDescent="0.2">
      <c r="A26" s="62" t="s">
        <v>123</v>
      </c>
      <c r="B26" s="10" t="s">
        <v>9</v>
      </c>
    </row>
    <row r="27" spans="1:2" x14ac:dyDescent="0.2">
      <c r="A27" s="62" t="s">
        <v>123</v>
      </c>
      <c r="B27" s="10" t="s">
        <v>10</v>
      </c>
    </row>
    <row r="28" spans="1:2" x14ac:dyDescent="0.2">
      <c r="A28" s="62" t="s">
        <v>123</v>
      </c>
      <c r="B28" s="10" t="s">
        <v>11</v>
      </c>
    </row>
    <row r="29" spans="1:2" x14ac:dyDescent="0.2">
      <c r="A29" s="62" t="s">
        <v>123</v>
      </c>
      <c r="B29" s="10" t="s">
        <v>12</v>
      </c>
    </row>
    <row r="30" spans="1:2" x14ac:dyDescent="0.2">
      <c r="A30" s="62" t="s">
        <v>123</v>
      </c>
      <c r="B30" s="10" t="s">
        <v>13</v>
      </c>
    </row>
    <row r="31" spans="1:2" x14ac:dyDescent="0.2">
      <c r="A31" s="62" t="s">
        <v>123</v>
      </c>
      <c r="B31" s="10" t="s">
        <v>28</v>
      </c>
    </row>
    <row r="32" spans="1:2" x14ac:dyDescent="0.2">
      <c r="A32" s="63"/>
      <c r="B32" s="6" t="s">
        <v>41</v>
      </c>
    </row>
    <row r="33" spans="1:2" x14ac:dyDescent="0.2">
      <c r="A33" s="70" t="s">
        <v>124</v>
      </c>
      <c r="B33" s="7" t="s">
        <v>33</v>
      </c>
    </row>
    <row r="34" spans="1:2" x14ac:dyDescent="0.2">
      <c r="A34" s="71" t="s">
        <v>121</v>
      </c>
      <c r="B34" s="10" t="s">
        <v>14</v>
      </c>
    </row>
    <row r="35" spans="1:2" x14ac:dyDescent="0.2">
      <c r="A35" s="71" t="s">
        <v>121</v>
      </c>
      <c r="B35" s="10" t="s">
        <v>15</v>
      </c>
    </row>
    <row r="36" spans="1:2" x14ac:dyDescent="0.2">
      <c r="A36" s="72" t="s">
        <v>122</v>
      </c>
      <c r="B36" s="10" t="s">
        <v>16</v>
      </c>
    </row>
    <row r="37" spans="1:2" x14ac:dyDescent="0.2">
      <c r="A37" s="73"/>
      <c r="B37" s="7" t="s">
        <v>34</v>
      </c>
    </row>
    <row r="38" spans="1:2" x14ac:dyDescent="0.2">
      <c r="A38" s="71" t="s">
        <v>121</v>
      </c>
      <c r="B38" s="10" t="s">
        <v>14</v>
      </c>
    </row>
    <row r="39" spans="1:2" x14ac:dyDescent="0.2">
      <c r="A39" s="71" t="s">
        <v>121</v>
      </c>
      <c r="B39" s="10" t="s">
        <v>15</v>
      </c>
    </row>
    <row r="40" spans="1:2" x14ac:dyDescent="0.2">
      <c r="A40" s="72" t="s">
        <v>122</v>
      </c>
      <c r="B40" s="10" t="s">
        <v>16</v>
      </c>
    </row>
    <row r="41" spans="1:2" x14ac:dyDescent="0.2">
      <c r="A41" s="73"/>
      <c r="B41" s="7" t="s">
        <v>35</v>
      </c>
    </row>
    <row r="42" spans="1:2" x14ac:dyDescent="0.2">
      <c r="A42" s="71" t="s">
        <v>121</v>
      </c>
      <c r="B42" s="10" t="s">
        <v>5</v>
      </c>
    </row>
    <row r="43" spans="1:2" x14ac:dyDescent="0.2">
      <c r="A43" s="71" t="s">
        <v>121</v>
      </c>
      <c r="B43" s="10" t="s">
        <v>6</v>
      </c>
    </row>
    <row r="44" spans="1:2" x14ac:dyDescent="0.2">
      <c r="A44" s="71" t="s">
        <v>121</v>
      </c>
      <c r="B44" s="10" t="s">
        <v>7</v>
      </c>
    </row>
    <row r="45" spans="1:2" x14ac:dyDescent="0.2">
      <c r="A45" s="73"/>
      <c r="B45" s="7" t="s">
        <v>38</v>
      </c>
    </row>
    <row r="46" spans="1:2" x14ac:dyDescent="0.2">
      <c r="A46" s="71" t="s">
        <v>123</v>
      </c>
      <c r="B46" s="10" t="s">
        <v>9</v>
      </c>
    </row>
    <row r="47" spans="1:2" x14ac:dyDescent="0.2">
      <c r="A47" s="71" t="s">
        <v>123</v>
      </c>
      <c r="B47" s="10" t="s">
        <v>10</v>
      </c>
    </row>
    <row r="48" spans="1:2" x14ac:dyDescent="0.2">
      <c r="A48" s="71" t="s">
        <v>123</v>
      </c>
      <c r="B48" s="10" t="s">
        <v>11</v>
      </c>
    </row>
    <row r="49" spans="1:2" x14ac:dyDescent="0.2">
      <c r="A49" s="71" t="s">
        <v>123</v>
      </c>
      <c r="B49" s="10" t="s">
        <v>12</v>
      </c>
    </row>
    <row r="50" spans="1:2" x14ac:dyDescent="0.2">
      <c r="A50" s="71" t="s">
        <v>123</v>
      </c>
      <c r="B50" s="10" t="s">
        <v>13</v>
      </c>
    </row>
    <row r="51" spans="1:2" x14ac:dyDescent="0.2">
      <c r="A51" s="71" t="s">
        <v>123</v>
      </c>
      <c r="B51" s="10" t="s">
        <v>28</v>
      </c>
    </row>
    <row r="52" spans="1:2" x14ac:dyDescent="0.2">
      <c r="A52" s="35"/>
      <c r="B52" s="22" t="s">
        <v>42</v>
      </c>
    </row>
    <row r="53" spans="1:2" x14ac:dyDescent="0.2">
      <c r="A53" s="71" t="s">
        <v>126</v>
      </c>
      <c r="B53" s="23" t="s">
        <v>50</v>
      </c>
    </row>
    <row r="54" spans="1:2" x14ac:dyDescent="0.2">
      <c r="A54" s="73"/>
      <c r="B54" s="7" t="s">
        <v>44</v>
      </c>
    </row>
    <row r="55" spans="1:2" x14ac:dyDescent="0.2">
      <c r="A55" s="73"/>
      <c r="B55" s="7" t="s">
        <v>33</v>
      </c>
    </row>
    <row r="56" spans="1:2" x14ac:dyDescent="0.2">
      <c r="A56" s="71" t="s">
        <v>126</v>
      </c>
      <c r="B56" s="10" t="s">
        <v>17</v>
      </c>
    </row>
    <row r="57" spans="1:2" x14ac:dyDescent="0.2">
      <c r="A57" s="71" t="s">
        <v>126</v>
      </c>
      <c r="B57" s="10" t="s">
        <v>18</v>
      </c>
    </row>
    <row r="58" spans="1:2" x14ac:dyDescent="0.2">
      <c r="A58" s="71" t="s">
        <v>126</v>
      </c>
      <c r="B58" s="10" t="s">
        <v>19</v>
      </c>
    </row>
    <row r="59" spans="1:2" x14ac:dyDescent="0.2">
      <c r="A59" s="71"/>
      <c r="B59" s="23" t="s">
        <v>34</v>
      </c>
    </row>
    <row r="60" spans="1:2" x14ac:dyDescent="0.2">
      <c r="A60" s="71" t="s">
        <v>126</v>
      </c>
      <c r="B60" s="10" t="s">
        <v>17</v>
      </c>
    </row>
    <row r="61" spans="1:2" x14ac:dyDescent="0.2">
      <c r="A61" s="71" t="s">
        <v>126</v>
      </c>
      <c r="B61" s="10" t="s">
        <v>18</v>
      </c>
    </row>
    <row r="62" spans="1:2" x14ac:dyDescent="0.2">
      <c r="A62" s="71" t="s">
        <v>126</v>
      </c>
      <c r="B62" s="10" t="s">
        <v>19</v>
      </c>
    </row>
    <row r="63" spans="1:2" x14ac:dyDescent="0.2">
      <c r="A63" s="73"/>
      <c r="B63" s="7" t="s">
        <v>35</v>
      </c>
    </row>
    <row r="64" spans="1:2" x14ac:dyDescent="0.2">
      <c r="A64" s="71" t="s">
        <v>126</v>
      </c>
      <c r="B64" s="10" t="s">
        <v>20</v>
      </c>
    </row>
    <row r="65" spans="1:2" x14ac:dyDescent="0.2">
      <c r="A65" s="71" t="s">
        <v>126</v>
      </c>
      <c r="B65" s="10" t="s">
        <v>21</v>
      </c>
    </row>
    <row r="66" spans="1:2" x14ac:dyDescent="0.2">
      <c r="A66" s="71" t="s">
        <v>126</v>
      </c>
      <c r="B66" s="10" t="s">
        <v>22</v>
      </c>
    </row>
    <row r="67" spans="1:2" x14ac:dyDescent="0.2">
      <c r="A67" s="73"/>
      <c r="B67" s="7" t="s">
        <v>45</v>
      </c>
    </row>
    <row r="68" spans="1:2" x14ac:dyDescent="0.2">
      <c r="A68" s="71" t="s">
        <v>126</v>
      </c>
      <c r="B68" s="10" t="s">
        <v>23</v>
      </c>
    </row>
    <row r="69" spans="1:2" x14ac:dyDescent="0.2">
      <c r="A69" s="71" t="s">
        <v>126</v>
      </c>
      <c r="B69" s="10" t="s">
        <v>24</v>
      </c>
    </row>
    <row r="70" spans="1:2" x14ac:dyDescent="0.2">
      <c r="A70" s="71" t="s">
        <v>127</v>
      </c>
      <c r="B70" s="10" t="s">
        <v>25</v>
      </c>
    </row>
    <row r="71" spans="1:2" x14ac:dyDescent="0.2">
      <c r="A71" s="71" t="s">
        <v>127</v>
      </c>
      <c r="B71" s="10" t="s">
        <v>26</v>
      </c>
    </row>
    <row r="72" spans="1:2" x14ac:dyDescent="0.2">
      <c r="A72" s="71" t="s">
        <v>127</v>
      </c>
      <c r="B72" s="10" t="s">
        <v>27</v>
      </c>
    </row>
    <row r="73" spans="1:2" x14ac:dyDescent="0.2">
      <c r="A73" s="71" t="s">
        <v>126</v>
      </c>
      <c r="B73" s="10" t="s">
        <v>29</v>
      </c>
    </row>
    <row r="74" spans="1:2" x14ac:dyDescent="0.2">
      <c r="A74" s="35"/>
      <c r="B74" s="26" t="s">
        <v>52</v>
      </c>
    </row>
    <row r="75" spans="1:2" x14ac:dyDescent="0.2">
      <c r="A75" s="35" t="s">
        <v>125</v>
      </c>
      <c r="B75" s="26" t="s">
        <v>50</v>
      </c>
    </row>
    <row r="76" spans="1:2" x14ac:dyDescent="0.2">
      <c r="A76" s="73"/>
      <c r="B76" s="27" t="s">
        <v>44</v>
      </c>
    </row>
    <row r="77" spans="1:2" x14ac:dyDescent="0.2">
      <c r="A77" s="73"/>
      <c r="B77" s="27" t="s">
        <v>33</v>
      </c>
    </row>
    <row r="78" spans="1:2" x14ac:dyDescent="0.2">
      <c r="A78" s="73" t="s">
        <v>125</v>
      </c>
      <c r="B78" s="20" t="s">
        <v>17</v>
      </c>
    </row>
    <row r="79" spans="1:2" x14ac:dyDescent="0.2">
      <c r="A79" s="73" t="s">
        <v>125</v>
      </c>
      <c r="B79" s="20" t="s">
        <v>18</v>
      </c>
    </row>
    <row r="80" spans="1:2" x14ac:dyDescent="0.2">
      <c r="A80" s="73" t="s">
        <v>125</v>
      </c>
      <c r="B80" s="20" t="s">
        <v>19</v>
      </c>
    </row>
    <row r="81" spans="1:2" x14ac:dyDescent="0.2">
      <c r="A81" s="71"/>
      <c r="B81" s="28" t="s">
        <v>34</v>
      </c>
    </row>
    <row r="82" spans="1:2" x14ac:dyDescent="0.2">
      <c r="A82" s="73" t="s">
        <v>125</v>
      </c>
      <c r="B82" s="20" t="s">
        <v>17</v>
      </c>
    </row>
    <row r="83" spans="1:2" x14ac:dyDescent="0.2">
      <c r="A83" s="73" t="s">
        <v>125</v>
      </c>
      <c r="B83" s="20" t="s">
        <v>18</v>
      </c>
    </row>
    <row r="84" spans="1:2" x14ac:dyDescent="0.2">
      <c r="A84" s="73" t="s">
        <v>125</v>
      </c>
      <c r="B84" s="20" t="s">
        <v>19</v>
      </c>
    </row>
    <row r="85" spans="1:2" x14ac:dyDescent="0.2">
      <c r="A85" s="73"/>
      <c r="B85" s="27" t="s">
        <v>35</v>
      </c>
    </row>
    <row r="86" spans="1:2" x14ac:dyDescent="0.2">
      <c r="A86" s="73" t="s">
        <v>125</v>
      </c>
      <c r="B86" s="20" t="s">
        <v>20</v>
      </c>
    </row>
    <row r="87" spans="1:2" x14ac:dyDescent="0.2">
      <c r="A87" s="73" t="s">
        <v>125</v>
      </c>
      <c r="B87" s="20" t="s">
        <v>21</v>
      </c>
    </row>
    <row r="88" spans="1:2" x14ac:dyDescent="0.2">
      <c r="A88" s="73" t="s">
        <v>125</v>
      </c>
      <c r="B88" s="20" t="s">
        <v>22</v>
      </c>
    </row>
    <row r="89" spans="1:2" x14ac:dyDescent="0.2">
      <c r="A89" s="73"/>
      <c r="B89" s="27" t="s">
        <v>45</v>
      </c>
    </row>
    <row r="90" spans="1:2" x14ac:dyDescent="0.2">
      <c r="A90" s="73" t="s">
        <v>125</v>
      </c>
      <c r="B90" s="20" t="s">
        <v>23</v>
      </c>
    </row>
    <row r="91" spans="1:2" x14ac:dyDescent="0.2">
      <c r="A91" s="73" t="s">
        <v>125</v>
      </c>
      <c r="B91" s="20" t="s">
        <v>24</v>
      </c>
    </row>
    <row r="92" spans="1:2" x14ac:dyDescent="0.2">
      <c r="A92" s="73" t="s">
        <v>125</v>
      </c>
      <c r="B92" s="20" t="s">
        <v>25</v>
      </c>
    </row>
    <row r="93" spans="1:2" x14ac:dyDescent="0.2">
      <c r="A93" s="73" t="s">
        <v>125</v>
      </c>
      <c r="B93" s="20" t="s">
        <v>26</v>
      </c>
    </row>
    <row r="94" spans="1:2" x14ac:dyDescent="0.2">
      <c r="A94" s="73" t="s">
        <v>125</v>
      </c>
      <c r="B94" s="20" t="s">
        <v>27</v>
      </c>
    </row>
    <row r="95" spans="1:2" x14ac:dyDescent="0.2">
      <c r="A95" s="73" t="s">
        <v>125</v>
      </c>
      <c r="B95" s="20" t="s">
        <v>29</v>
      </c>
    </row>
    <row r="96" spans="1:2" x14ac:dyDescent="0.2">
      <c r="A96" s="74"/>
    </row>
    <row r="97" spans="1:2" x14ac:dyDescent="0.2">
      <c r="A97" s="35"/>
      <c r="B97" s="29" t="s">
        <v>53</v>
      </c>
    </row>
    <row r="98" spans="1:2" x14ac:dyDescent="0.2">
      <c r="A98" s="73" t="s">
        <v>125</v>
      </c>
      <c r="B98" s="29" t="s">
        <v>50</v>
      </c>
    </row>
    <row r="99" spans="1:2" x14ac:dyDescent="0.2">
      <c r="A99" s="73"/>
      <c r="B99" s="30" t="s">
        <v>44</v>
      </c>
    </row>
    <row r="100" spans="1:2" x14ac:dyDescent="0.2">
      <c r="A100" s="73"/>
      <c r="B100" s="30" t="s">
        <v>33</v>
      </c>
    </row>
    <row r="101" spans="1:2" x14ac:dyDescent="0.2">
      <c r="A101" s="73" t="s">
        <v>125</v>
      </c>
      <c r="B101" s="31" t="s">
        <v>17</v>
      </c>
    </row>
    <row r="102" spans="1:2" x14ac:dyDescent="0.2">
      <c r="A102" s="73" t="s">
        <v>125</v>
      </c>
      <c r="B102" s="31" t="s">
        <v>18</v>
      </c>
    </row>
    <row r="103" spans="1:2" x14ac:dyDescent="0.2">
      <c r="A103" s="73" t="s">
        <v>125</v>
      </c>
      <c r="B103" s="31" t="s">
        <v>19</v>
      </c>
    </row>
    <row r="104" spans="1:2" x14ac:dyDescent="0.2">
      <c r="A104" s="71"/>
      <c r="B104" s="32" t="s">
        <v>34</v>
      </c>
    </row>
    <row r="105" spans="1:2" x14ac:dyDescent="0.2">
      <c r="A105" s="73" t="s">
        <v>125</v>
      </c>
      <c r="B105" s="31" t="s">
        <v>17</v>
      </c>
    </row>
    <row r="106" spans="1:2" x14ac:dyDescent="0.2">
      <c r="A106" s="73" t="s">
        <v>125</v>
      </c>
      <c r="B106" s="31" t="s">
        <v>18</v>
      </c>
    </row>
    <row r="107" spans="1:2" x14ac:dyDescent="0.2">
      <c r="A107" s="73" t="s">
        <v>125</v>
      </c>
      <c r="B107" s="31" t="s">
        <v>19</v>
      </c>
    </row>
    <row r="108" spans="1:2" x14ac:dyDescent="0.2">
      <c r="A108" s="73"/>
      <c r="B108" s="30" t="s">
        <v>35</v>
      </c>
    </row>
    <row r="109" spans="1:2" x14ac:dyDescent="0.2">
      <c r="A109" s="73" t="s">
        <v>125</v>
      </c>
      <c r="B109" s="31" t="s">
        <v>20</v>
      </c>
    </row>
    <row r="110" spans="1:2" x14ac:dyDescent="0.2">
      <c r="A110" s="73" t="s">
        <v>125</v>
      </c>
      <c r="B110" s="31" t="s">
        <v>21</v>
      </c>
    </row>
    <row r="111" spans="1:2" x14ac:dyDescent="0.2">
      <c r="A111" s="73" t="s">
        <v>125</v>
      </c>
      <c r="B111" s="31" t="s">
        <v>22</v>
      </c>
    </row>
    <row r="112" spans="1:2" x14ac:dyDescent="0.2">
      <c r="A112" s="73"/>
      <c r="B112" s="30" t="s">
        <v>45</v>
      </c>
    </row>
    <row r="113" spans="1:2" x14ac:dyDescent="0.2">
      <c r="A113" s="73" t="s">
        <v>125</v>
      </c>
      <c r="B113" s="31" t="s">
        <v>23</v>
      </c>
    </row>
    <row r="114" spans="1:2" x14ac:dyDescent="0.2">
      <c r="A114" s="73" t="s">
        <v>125</v>
      </c>
      <c r="B114" s="31" t="s">
        <v>24</v>
      </c>
    </row>
    <row r="115" spans="1:2" x14ac:dyDescent="0.2">
      <c r="A115" s="73" t="s">
        <v>125</v>
      </c>
      <c r="B115" s="31" t="s">
        <v>25</v>
      </c>
    </row>
    <row r="116" spans="1:2" x14ac:dyDescent="0.2">
      <c r="A116" s="73" t="s">
        <v>125</v>
      </c>
      <c r="B116" s="31" t="s">
        <v>26</v>
      </c>
    </row>
    <row r="117" spans="1:2" x14ac:dyDescent="0.2">
      <c r="A117" s="73" t="s">
        <v>125</v>
      </c>
      <c r="B117" s="31" t="s">
        <v>27</v>
      </c>
    </row>
    <row r="118" spans="1:2" x14ac:dyDescent="0.2">
      <c r="A118" s="73" t="s">
        <v>125</v>
      </c>
      <c r="B118" s="31" t="s">
        <v>29</v>
      </c>
    </row>
    <row r="119" spans="1:2" x14ac:dyDescent="0.2">
      <c r="A119" s="74"/>
    </row>
    <row r="120" spans="1:2" x14ac:dyDescent="0.2">
      <c r="A120" s="35"/>
      <c r="B120" s="17" t="s">
        <v>54</v>
      </c>
    </row>
    <row r="121" spans="1:2" x14ac:dyDescent="0.2">
      <c r="A121" s="73"/>
      <c r="B121" s="18" t="s">
        <v>45</v>
      </c>
    </row>
    <row r="122" spans="1:2" x14ac:dyDescent="0.2">
      <c r="A122" s="73"/>
      <c r="B122" s="19" t="s">
        <v>23</v>
      </c>
    </row>
    <row r="123" spans="1:2" x14ac:dyDescent="0.2">
      <c r="A123" s="73"/>
      <c r="B123" s="19" t="s">
        <v>24</v>
      </c>
    </row>
    <row r="124" spans="1:2" x14ac:dyDescent="0.2">
      <c r="A124" s="73" t="s">
        <v>125</v>
      </c>
      <c r="B124" s="19" t="s">
        <v>25</v>
      </c>
    </row>
    <row r="125" spans="1:2" x14ac:dyDescent="0.2">
      <c r="A125" s="73" t="s">
        <v>125</v>
      </c>
      <c r="B125" s="19" t="s">
        <v>26</v>
      </c>
    </row>
    <row r="126" spans="1:2" x14ac:dyDescent="0.2">
      <c r="A126" s="73" t="s">
        <v>125</v>
      </c>
      <c r="B126" s="19" t="s">
        <v>27</v>
      </c>
    </row>
    <row r="127" spans="1:2" x14ac:dyDescent="0.2">
      <c r="A127" s="73"/>
      <c r="B127" s="19" t="s">
        <v>29</v>
      </c>
    </row>
    <row r="128" spans="1:2" x14ac:dyDescent="0.2">
      <c r="A128" s="74"/>
    </row>
    <row r="129" spans="1:2" x14ac:dyDescent="0.2">
      <c r="A129" s="74"/>
    </row>
    <row r="130" spans="1:2" x14ac:dyDescent="0.2">
      <c r="A130" s="35"/>
      <c r="B130" s="40" t="s">
        <v>56</v>
      </c>
    </row>
    <row r="131" spans="1:2" x14ac:dyDescent="0.2">
      <c r="A131" s="35"/>
      <c r="B131" s="36" t="s">
        <v>70</v>
      </c>
    </row>
    <row r="132" spans="1:2" x14ac:dyDescent="0.2">
      <c r="A132" s="72"/>
      <c r="B132" s="39" t="s">
        <v>14</v>
      </c>
    </row>
    <row r="133" spans="1:2" x14ac:dyDescent="0.2">
      <c r="A133" s="72" t="s">
        <v>125</v>
      </c>
      <c r="B133" s="39" t="s">
        <v>15</v>
      </c>
    </row>
    <row r="134" spans="1:2" x14ac:dyDescent="0.2">
      <c r="A134" s="72"/>
      <c r="B134" s="39" t="s">
        <v>16</v>
      </c>
    </row>
    <row r="135" spans="1:2" x14ac:dyDescent="0.2">
      <c r="A135" s="35"/>
      <c r="B135" s="36" t="s">
        <v>71</v>
      </c>
    </row>
    <row r="136" spans="1:2" x14ac:dyDescent="0.2">
      <c r="A136" s="72"/>
      <c r="B136" s="39" t="s">
        <v>14</v>
      </c>
    </row>
    <row r="137" spans="1:2" x14ac:dyDescent="0.2">
      <c r="A137" s="72" t="s">
        <v>125</v>
      </c>
      <c r="B137" s="39" t="s">
        <v>15</v>
      </c>
    </row>
    <row r="138" spans="1:2" x14ac:dyDescent="0.2">
      <c r="A138" s="72"/>
      <c r="B138" s="39" t="s">
        <v>16</v>
      </c>
    </row>
    <row r="139" spans="1:2" x14ac:dyDescent="0.2">
      <c r="A139" s="35"/>
      <c r="B139" s="36" t="s">
        <v>72</v>
      </c>
    </row>
    <row r="140" spans="1:2" x14ac:dyDescent="0.2">
      <c r="A140" s="72"/>
      <c r="B140" s="39" t="s">
        <v>14</v>
      </c>
    </row>
    <row r="141" spans="1:2" x14ac:dyDescent="0.2">
      <c r="A141" s="72" t="s">
        <v>125</v>
      </c>
      <c r="B141" s="39" t="s">
        <v>15</v>
      </c>
    </row>
    <row r="142" spans="1:2" x14ac:dyDescent="0.2">
      <c r="A142" s="72"/>
      <c r="B142" s="39" t="s">
        <v>16</v>
      </c>
    </row>
    <row r="143" spans="1:2" x14ac:dyDescent="0.2">
      <c r="A143" s="35"/>
      <c r="B143" s="36" t="s">
        <v>73</v>
      </c>
    </row>
    <row r="144" spans="1:2" x14ac:dyDescent="0.2">
      <c r="A144" s="72" t="s">
        <v>125</v>
      </c>
      <c r="B144" s="39" t="s">
        <v>14</v>
      </c>
    </row>
    <row r="145" spans="1:2" x14ac:dyDescent="0.2">
      <c r="A145" s="72" t="s">
        <v>125</v>
      </c>
      <c r="B145" s="39" t="s">
        <v>15</v>
      </c>
    </row>
    <row r="146" spans="1:2" x14ac:dyDescent="0.2">
      <c r="A146" s="72" t="s">
        <v>125</v>
      </c>
      <c r="B146" s="39" t="s">
        <v>16</v>
      </c>
    </row>
    <row r="147" spans="1:2" x14ac:dyDescent="0.2">
      <c r="A147" s="35"/>
      <c r="B147" s="36" t="s">
        <v>74</v>
      </c>
    </row>
    <row r="148" spans="1:2" x14ac:dyDescent="0.2">
      <c r="A148" s="72" t="s">
        <v>125</v>
      </c>
      <c r="B148" s="39" t="s">
        <v>14</v>
      </c>
    </row>
    <row r="149" spans="1:2" x14ac:dyDescent="0.2">
      <c r="A149" s="72" t="s">
        <v>125</v>
      </c>
      <c r="B149" s="39" t="s">
        <v>15</v>
      </c>
    </row>
    <row r="150" spans="1:2" x14ac:dyDescent="0.2">
      <c r="A150" s="72" t="s">
        <v>125</v>
      </c>
      <c r="B150" s="39" t="s">
        <v>16</v>
      </c>
    </row>
    <row r="151" spans="1:2" x14ac:dyDescent="0.2">
      <c r="A151" s="35"/>
      <c r="B151" s="36" t="s">
        <v>75</v>
      </c>
    </row>
    <row r="152" spans="1:2" x14ac:dyDescent="0.2">
      <c r="A152" s="72" t="s">
        <v>125</v>
      </c>
      <c r="B152" s="39" t="s">
        <v>14</v>
      </c>
    </row>
    <row r="153" spans="1:2" x14ac:dyDescent="0.2">
      <c r="A153" s="72" t="s">
        <v>125</v>
      </c>
      <c r="B153" s="39" t="s">
        <v>15</v>
      </c>
    </row>
    <row r="154" spans="1:2" x14ac:dyDescent="0.2">
      <c r="A154" s="72" t="s">
        <v>125</v>
      </c>
      <c r="B154" s="39" t="s">
        <v>16</v>
      </c>
    </row>
    <row r="155" spans="1:2" x14ac:dyDescent="0.2">
      <c r="A155" s="35"/>
      <c r="B155" s="36" t="s">
        <v>76</v>
      </c>
    </row>
    <row r="156" spans="1:2" x14ac:dyDescent="0.2">
      <c r="A156" s="72"/>
      <c r="B156" s="39" t="s">
        <v>14</v>
      </c>
    </row>
    <row r="157" spans="1:2" x14ac:dyDescent="0.2">
      <c r="A157" s="72" t="s">
        <v>125</v>
      </c>
      <c r="B157" s="39" t="s">
        <v>15</v>
      </c>
    </row>
    <row r="158" spans="1:2" x14ac:dyDescent="0.2">
      <c r="A158" s="72"/>
      <c r="B158" s="39" t="s">
        <v>16</v>
      </c>
    </row>
    <row r="159" spans="1:2" x14ac:dyDescent="0.2">
      <c r="A159" s="35"/>
      <c r="B159" s="36" t="s">
        <v>77</v>
      </c>
    </row>
    <row r="160" spans="1:2" x14ac:dyDescent="0.2">
      <c r="A160" s="72"/>
      <c r="B160" s="39" t="s">
        <v>14</v>
      </c>
    </row>
    <row r="161" spans="1:2" x14ac:dyDescent="0.2">
      <c r="A161" s="72" t="s">
        <v>125</v>
      </c>
      <c r="B161" s="39" t="s">
        <v>15</v>
      </c>
    </row>
    <row r="162" spans="1:2" x14ac:dyDescent="0.2">
      <c r="A162" s="72"/>
      <c r="B162" s="39" t="s">
        <v>16</v>
      </c>
    </row>
    <row r="163" spans="1:2" x14ac:dyDescent="0.2">
      <c r="A163" s="35"/>
      <c r="B163" s="36" t="s">
        <v>78</v>
      </c>
    </row>
    <row r="164" spans="1:2" x14ac:dyDescent="0.2">
      <c r="A164" s="72"/>
      <c r="B164" s="39" t="s">
        <v>14</v>
      </c>
    </row>
    <row r="165" spans="1:2" x14ac:dyDescent="0.2">
      <c r="A165" s="72" t="s">
        <v>125</v>
      </c>
      <c r="B165" s="39" t="s">
        <v>15</v>
      </c>
    </row>
    <row r="166" spans="1:2" x14ac:dyDescent="0.2">
      <c r="A166" s="72"/>
      <c r="B166" s="39" t="s">
        <v>16</v>
      </c>
    </row>
    <row r="167" spans="1:2" x14ac:dyDescent="0.2">
      <c r="A167" s="35"/>
      <c r="B167" s="36" t="s">
        <v>79</v>
      </c>
    </row>
    <row r="168" spans="1:2" x14ac:dyDescent="0.2">
      <c r="A168" s="72" t="s">
        <v>125</v>
      </c>
      <c r="B168" s="39" t="s">
        <v>14</v>
      </c>
    </row>
    <row r="169" spans="1:2" x14ac:dyDescent="0.2">
      <c r="A169" s="72" t="s">
        <v>125</v>
      </c>
      <c r="B169" s="39" t="s">
        <v>15</v>
      </c>
    </row>
    <row r="170" spans="1:2" x14ac:dyDescent="0.2">
      <c r="A170" s="72" t="s">
        <v>125</v>
      </c>
      <c r="B170" s="39" t="s">
        <v>16</v>
      </c>
    </row>
    <row r="171" spans="1:2" x14ac:dyDescent="0.2">
      <c r="A171" s="35"/>
      <c r="B171" s="36" t="s">
        <v>80</v>
      </c>
    </row>
    <row r="172" spans="1:2" x14ac:dyDescent="0.2">
      <c r="A172" s="72" t="s">
        <v>125</v>
      </c>
      <c r="B172" s="39" t="s">
        <v>14</v>
      </c>
    </row>
    <row r="173" spans="1:2" x14ac:dyDescent="0.2">
      <c r="A173" s="72" t="s">
        <v>125</v>
      </c>
      <c r="B173" s="39" t="s">
        <v>15</v>
      </c>
    </row>
    <row r="174" spans="1:2" x14ac:dyDescent="0.2">
      <c r="A174" s="72" t="s">
        <v>125</v>
      </c>
      <c r="B174" s="39" t="s">
        <v>16</v>
      </c>
    </row>
    <row r="175" spans="1:2" x14ac:dyDescent="0.2">
      <c r="A175" s="35"/>
      <c r="B175" s="36" t="s">
        <v>81</v>
      </c>
    </row>
    <row r="176" spans="1:2" x14ac:dyDescent="0.2">
      <c r="A176" s="72" t="s">
        <v>125</v>
      </c>
      <c r="B176" s="39" t="s">
        <v>14</v>
      </c>
    </row>
    <row r="177" spans="1:2" x14ac:dyDescent="0.2">
      <c r="A177" s="72" t="s">
        <v>125</v>
      </c>
      <c r="B177" s="39" t="s">
        <v>15</v>
      </c>
    </row>
    <row r="178" spans="1:2" x14ac:dyDescent="0.2">
      <c r="A178" s="72" t="s">
        <v>125</v>
      </c>
      <c r="B178" s="39" t="s">
        <v>16</v>
      </c>
    </row>
    <row r="179" spans="1:2" x14ac:dyDescent="0.2">
      <c r="A179" s="35"/>
      <c r="B179" s="40" t="s">
        <v>58</v>
      </c>
    </row>
    <row r="180" spans="1:2" x14ac:dyDescent="0.2">
      <c r="A180" s="73" t="s">
        <v>125</v>
      </c>
      <c r="B180" s="47" t="s">
        <v>20</v>
      </c>
    </row>
    <row r="181" spans="1:2" x14ac:dyDescent="0.2">
      <c r="A181" s="73" t="s">
        <v>125</v>
      </c>
      <c r="B181" s="47" t="s">
        <v>21</v>
      </c>
    </row>
    <row r="182" spans="1:2" x14ac:dyDescent="0.2">
      <c r="A182" s="73" t="s">
        <v>125</v>
      </c>
      <c r="B182" s="47" t="s">
        <v>22</v>
      </c>
    </row>
    <row r="183" spans="1:2" x14ac:dyDescent="0.2">
      <c r="A183" s="35"/>
      <c r="B183" s="37"/>
    </row>
    <row r="184" spans="1:2" x14ac:dyDescent="0.2">
      <c r="A184" s="35"/>
      <c r="B184" s="40" t="s">
        <v>59</v>
      </c>
    </row>
    <row r="185" spans="1:2" x14ac:dyDescent="0.2">
      <c r="A185" s="73" t="s">
        <v>125</v>
      </c>
      <c r="B185" s="47" t="s">
        <v>20</v>
      </c>
    </row>
    <row r="186" spans="1:2" x14ac:dyDescent="0.2">
      <c r="A186" s="73" t="s">
        <v>125</v>
      </c>
      <c r="B186" s="47" t="s">
        <v>21</v>
      </c>
    </row>
    <row r="187" spans="1:2" x14ac:dyDescent="0.2">
      <c r="A187" s="73" t="s">
        <v>125</v>
      </c>
      <c r="B187" s="47" t="s">
        <v>22</v>
      </c>
    </row>
    <row r="188" spans="1:2" x14ac:dyDescent="0.2">
      <c r="A188" s="35"/>
      <c r="B188" s="37"/>
    </row>
    <row r="189" spans="1:2" x14ac:dyDescent="0.2">
      <c r="A189" s="35"/>
      <c r="B189" s="40" t="s">
        <v>60</v>
      </c>
    </row>
    <row r="190" spans="1:2" x14ac:dyDescent="0.2">
      <c r="A190" s="73" t="s">
        <v>125</v>
      </c>
      <c r="B190" s="47" t="s">
        <v>20</v>
      </c>
    </row>
    <row r="191" spans="1:2" x14ac:dyDescent="0.2">
      <c r="A191" s="73" t="s">
        <v>125</v>
      </c>
      <c r="B191" s="47" t="s">
        <v>21</v>
      </c>
    </row>
    <row r="192" spans="1:2" x14ac:dyDescent="0.2">
      <c r="A192" s="73" t="s">
        <v>125</v>
      </c>
      <c r="B192" s="47" t="s">
        <v>22</v>
      </c>
    </row>
    <row r="193" spans="1:2" x14ac:dyDescent="0.2">
      <c r="A193" s="35"/>
      <c r="B193" s="37"/>
    </row>
    <row r="194" spans="1:2" x14ac:dyDescent="0.2">
      <c r="A194" s="35"/>
      <c r="B194" s="40" t="s">
        <v>61</v>
      </c>
    </row>
    <row r="195" spans="1:2" x14ac:dyDescent="0.2">
      <c r="A195" s="73" t="s">
        <v>125</v>
      </c>
      <c r="B195" s="47" t="s">
        <v>20</v>
      </c>
    </row>
    <row r="196" spans="1:2" x14ac:dyDescent="0.2">
      <c r="A196" s="73" t="s">
        <v>125</v>
      </c>
      <c r="B196" s="47" t="s">
        <v>21</v>
      </c>
    </row>
    <row r="197" spans="1:2" x14ac:dyDescent="0.2">
      <c r="A197" s="73" t="s">
        <v>125</v>
      </c>
      <c r="B197" s="47" t="s">
        <v>22</v>
      </c>
    </row>
    <row r="198" spans="1:2" x14ac:dyDescent="0.2">
      <c r="A198" s="35"/>
      <c r="B198" s="37"/>
    </row>
    <row r="199" spans="1:2" x14ac:dyDescent="0.2">
      <c r="A199" s="35"/>
      <c r="B199" s="40" t="s">
        <v>62</v>
      </c>
    </row>
    <row r="200" spans="1:2" x14ac:dyDescent="0.2">
      <c r="A200" s="73" t="s">
        <v>125</v>
      </c>
      <c r="B200" s="47" t="s">
        <v>20</v>
      </c>
    </row>
    <row r="201" spans="1:2" x14ac:dyDescent="0.2">
      <c r="A201" s="73" t="s">
        <v>125</v>
      </c>
      <c r="B201" s="47" t="s">
        <v>21</v>
      </c>
    </row>
    <row r="202" spans="1:2" x14ac:dyDescent="0.2">
      <c r="A202" s="73" t="s">
        <v>125</v>
      </c>
      <c r="B202" s="47" t="s">
        <v>22</v>
      </c>
    </row>
    <row r="203" spans="1:2" x14ac:dyDescent="0.2">
      <c r="A203" s="35"/>
      <c r="B203" s="37"/>
    </row>
    <row r="204" spans="1:2" x14ac:dyDescent="0.2">
      <c r="A204" s="35"/>
      <c r="B204" s="40" t="s">
        <v>63</v>
      </c>
    </row>
    <row r="205" spans="1:2" x14ac:dyDescent="0.2">
      <c r="A205" s="73" t="s">
        <v>125</v>
      </c>
      <c r="B205" s="47" t="s">
        <v>20</v>
      </c>
    </row>
    <row r="206" spans="1:2" x14ac:dyDescent="0.2">
      <c r="A206" s="73" t="s">
        <v>125</v>
      </c>
      <c r="B206" s="47" t="s">
        <v>21</v>
      </c>
    </row>
    <row r="207" spans="1:2" x14ac:dyDescent="0.2">
      <c r="A207" s="73" t="s">
        <v>125</v>
      </c>
      <c r="B207" s="47" t="s">
        <v>22</v>
      </c>
    </row>
    <row r="208" spans="1:2" x14ac:dyDescent="0.2">
      <c r="A208" s="35"/>
      <c r="B208" s="37"/>
    </row>
    <row r="209" spans="1:2" x14ac:dyDescent="0.2">
      <c r="A209" s="35"/>
      <c r="B209" s="36" t="s">
        <v>64</v>
      </c>
    </row>
    <row r="210" spans="1:2" x14ac:dyDescent="0.2">
      <c r="A210" s="35" t="s">
        <v>125</v>
      </c>
      <c r="B210" s="45" t="s">
        <v>82</v>
      </c>
    </row>
    <row r="211" spans="1:2" x14ac:dyDescent="0.2">
      <c r="A211" s="35" t="s">
        <v>125</v>
      </c>
      <c r="B211" s="45" t="s">
        <v>83</v>
      </c>
    </row>
    <row r="212" spans="1:2" x14ac:dyDescent="0.2">
      <c r="A212" s="35" t="s">
        <v>125</v>
      </c>
      <c r="B212" s="45" t="s">
        <v>84</v>
      </c>
    </row>
    <row r="213" spans="1:2" x14ac:dyDescent="0.2">
      <c r="A213" s="35" t="s">
        <v>125</v>
      </c>
      <c r="B213" s="45" t="s">
        <v>85</v>
      </c>
    </row>
    <row r="214" spans="1:2" x14ac:dyDescent="0.2">
      <c r="A214" s="35" t="s">
        <v>125</v>
      </c>
      <c r="B214" s="45" t="s">
        <v>65</v>
      </c>
    </row>
    <row r="215" spans="1:2" x14ac:dyDescent="0.2">
      <c r="A215" s="75"/>
      <c r="B215" s="45" t="s">
        <v>86</v>
      </c>
    </row>
    <row r="216" spans="1:2" x14ac:dyDescent="0.2">
      <c r="A216" s="35"/>
      <c r="B216" s="37"/>
    </row>
    <row r="217" spans="1:2" x14ac:dyDescent="0.2">
      <c r="A217" s="35"/>
      <c r="B217" s="36" t="s">
        <v>66</v>
      </c>
    </row>
    <row r="218" spans="1:2" x14ac:dyDescent="0.2">
      <c r="A218" s="35" t="s">
        <v>125</v>
      </c>
      <c r="B218" s="45" t="s">
        <v>87</v>
      </c>
    </row>
    <row r="219" spans="1:2" x14ac:dyDescent="0.2">
      <c r="A219" s="35" t="s">
        <v>125</v>
      </c>
      <c r="B219" s="45" t="s">
        <v>88</v>
      </c>
    </row>
    <row r="220" spans="1:2" x14ac:dyDescent="0.2">
      <c r="A220" s="35" t="s">
        <v>125</v>
      </c>
      <c r="B220" s="45" t="s">
        <v>89</v>
      </c>
    </row>
    <row r="221" spans="1:2" x14ac:dyDescent="0.2">
      <c r="A221" s="35" t="s">
        <v>125</v>
      </c>
      <c r="B221" s="45" t="s">
        <v>90</v>
      </c>
    </row>
    <row r="222" spans="1:2" x14ac:dyDescent="0.2">
      <c r="A222" s="35" t="s">
        <v>125</v>
      </c>
      <c r="B222" s="45" t="s">
        <v>67</v>
      </c>
    </row>
    <row r="223" spans="1:2" x14ac:dyDescent="0.2">
      <c r="A223" s="75"/>
      <c r="B223" s="45" t="s">
        <v>86</v>
      </c>
    </row>
    <row r="224" spans="1:2" x14ac:dyDescent="0.2">
      <c r="A224" s="35"/>
      <c r="B224" s="37"/>
    </row>
    <row r="225" spans="1:2" x14ac:dyDescent="0.2">
      <c r="A225" s="35"/>
      <c r="B225" s="36" t="s">
        <v>68</v>
      </c>
    </row>
    <row r="226" spans="1:2" x14ac:dyDescent="0.2">
      <c r="A226" s="35" t="s">
        <v>125</v>
      </c>
      <c r="B226" s="45" t="s">
        <v>91</v>
      </c>
    </row>
    <row r="227" spans="1:2" x14ac:dyDescent="0.2">
      <c r="A227" s="35" t="s">
        <v>125</v>
      </c>
      <c r="B227" s="45" t="s">
        <v>92</v>
      </c>
    </row>
    <row r="228" spans="1:2" x14ac:dyDescent="0.2">
      <c r="A228" s="35" t="s">
        <v>125</v>
      </c>
      <c r="B228" s="45" t="s">
        <v>93</v>
      </c>
    </row>
    <row r="229" spans="1:2" x14ac:dyDescent="0.2">
      <c r="A229" s="35" t="s">
        <v>125</v>
      </c>
      <c r="B229" s="45" t="s">
        <v>94</v>
      </c>
    </row>
    <row r="230" spans="1:2" x14ac:dyDescent="0.2">
      <c r="A230" s="35" t="s">
        <v>125</v>
      </c>
      <c r="B230" s="45" t="s">
        <v>69</v>
      </c>
    </row>
    <row r="231" spans="1:2" x14ac:dyDescent="0.2">
      <c r="A231" s="75"/>
      <c r="B231" s="45" t="s">
        <v>86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L245"/>
  <sheetViews>
    <sheetView tabSelected="1" zoomScale="98" zoomScaleNormal="98" workbookViewId="0">
      <pane xSplit="1" topLeftCell="B1" activePane="topRight" state="frozen"/>
      <selection pane="topRight" activeCell="B1" sqref="B1"/>
    </sheetView>
  </sheetViews>
  <sheetFormatPr defaultColWidth="9.140625" defaultRowHeight="11.25" x14ac:dyDescent="0.2"/>
  <cols>
    <col min="1" max="1" width="20.140625" style="3" customWidth="1"/>
    <col min="2" max="11" width="7.7109375" style="3" customWidth="1"/>
    <col min="12" max="12" width="20.140625" style="3" customWidth="1"/>
    <col min="13" max="23" width="7.7109375" style="3" customWidth="1"/>
    <col min="24" max="24" width="20.140625" style="3" customWidth="1"/>
    <col min="25" max="34" width="7.7109375" style="3" customWidth="1"/>
    <col min="35" max="35" width="20.140625" style="3" customWidth="1"/>
    <col min="36" max="45" width="7.7109375" style="3" customWidth="1"/>
    <col min="46" max="46" width="20.140625" style="3" customWidth="1"/>
    <col min="47" max="56" width="7.7109375" style="3" customWidth="1"/>
    <col min="57" max="57" width="20.140625" style="3" customWidth="1"/>
    <col min="58" max="67" width="7.7109375" style="3" customWidth="1"/>
    <col min="68" max="68" width="20.140625" style="3" customWidth="1"/>
    <col min="69" max="78" width="7.7109375" style="3" customWidth="1"/>
    <col min="79" max="79" width="20.140625" style="3" customWidth="1"/>
    <col min="80" max="89" width="7.7109375" style="3" customWidth="1"/>
    <col min="90" max="90" width="20.140625" style="3" customWidth="1"/>
    <col min="91" max="100" width="7.7109375" style="3" customWidth="1"/>
    <col min="101" max="101" width="20.140625" style="3" customWidth="1"/>
    <col min="102" max="111" width="7.7109375" style="3" customWidth="1"/>
    <col min="112" max="112" width="20.140625" style="3" customWidth="1"/>
    <col min="113" max="122" width="7.7109375" style="3" customWidth="1"/>
    <col min="123" max="123" width="20.140625" style="3" customWidth="1"/>
    <col min="124" max="133" width="7.7109375" style="3" customWidth="1"/>
    <col min="134" max="134" width="20.140625" style="3" customWidth="1"/>
    <col min="135" max="144" width="7.7109375" style="3" customWidth="1"/>
    <col min="145" max="145" width="20.140625" style="3" customWidth="1"/>
    <col min="146" max="155" width="7.7109375" style="3" customWidth="1"/>
    <col min="156" max="156" width="20.140625" style="3" customWidth="1"/>
    <col min="157" max="166" width="7.7109375" style="3" customWidth="1"/>
    <col min="167" max="167" width="19.85546875" style="3" customWidth="1"/>
    <col min="168" max="174" width="7.7109375" style="3" customWidth="1"/>
    <col min="175" max="175" width="19.85546875" style="3" customWidth="1"/>
    <col min="176" max="176" width="17.7109375" style="3" customWidth="1"/>
    <col min="177" max="177" width="9" style="3" customWidth="1"/>
    <col min="178" max="184" width="9.140625" style="3"/>
    <col min="185" max="185" width="17.42578125" style="3" customWidth="1"/>
    <col min="186" max="16384" width="9.140625" style="3"/>
  </cols>
  <sheetData>
    <row r="1" spans="1:180" s="162" customFormat="1" ht="11.25" customHeight="1" thickBot="1" x14ac:dyDescent="0.25">
      <c r="A1" s="154" t="s">
        <v>130</v>
      </c>
      <c r="B1" s="155"/>
      <c r="C1" s="156"/>
      <c r="D1" s="156"/>
      <c r="E1" s="156"/>
      <c r="F1" s="157"/>
      <c r="G1" s="145">
        <v>2020</v>
      </c>
      <c r="H1" s="158"/>
      <c r="I1" s="157"/>
      <c r="J1" s="156"/>
      <c r="K1" s="156"/>
      <c r="L1" s="154" t="s">
        <v>131</v>
      </c>
      <c r="M1" s="156"/>
      <c r="N1" s="156"/>
      <c r="O1" s="156"/>
      <c r="P1" s="156"/>
      <c r="Q1" s="156"/>
      <c r="R1" s="156"/>
      <c r="S1" s="159">
        <f>$G$1</f>
        <v>2020</v>
      </c>
      <c r="T1" s="156"/>
      <c r="U1" s="156"/>
      <c r="V1" s="156"/>
      <c r="W1" s="156"/>
      <c r="X1" s="154" t="s">
        <v>131</v>
      </c>
      <c r="Y1" s="156"/>
      <c r="Z1" s="156"/>
      <c r="AA1" s="156"/>
      <c r="AB1" s="156"/>
      <c r="AC1" s="156"/>
      <c r="AD1" s="156"/>
      <c r="AE1" s="159">
        <f>$G$1</f>
        <v>2020</v>
      </c>
      <c r="AF1" s="156"/>
      <c r="AG1" s="156"/>
      <c r="AH1" s="156"/>
      <c r="AI1" s="154" t="s">
        <v>131</v>
      </c>
      <c r="AJ1" s="156"/>
      <c r="AK1" s="156"/>
      <c r="AL1" s="156"/>
      <c r="AM1" s="156"/>
      <c r="AN1" s="156"/>
      <c r="AO1" s="156"/>
      <c r="AP1" s="159">
        <f>$G$1</f>
        <v>2020</v>
      </c>
      <c r="AQ1" s="156"/>
      <c r="AR1" s="156"/>
      <c r="AS1" s="156"/>
      <c r="AT1" s="154" t="s">
        <v>131</v>
      </c>
      <c r="AU1" s="156"/>
      <c r="AV1" s="156"/>
      <c r="AW1" s="156"/>
      <c r="AX1" s="156"/>
      <c r="AY1" s="156"/>
      <c r="AZ1" s="156"/>
      <c r="BA1" s="159">
        <f>$G$1</f>
        <v>2020</v>
      </c>
      <c r="BB1" s="156"/>
      <c r="BC1" s="160"/>
      <c r="BD1" s="156"/>
      <c r="BE1" s="154" t="s">
        <v>131</v>
      </c>
      <c r="BF1" s="156"/>
      <c r="BG1" s="156"/>
      <c r="BH1" s="156"/>
      <c r="BI1" s="156"/>
      <c r="BJ1" s="156"/>
      <c r="BK1" s="156"/>
      <c r="BL1" s="159">
        <f>$G$1</f>
        <v>2020</v>
      </c>
      <c r="BM1" s="156"/>
      <c r="BN1" s="160"/>
      <c r="BO1" s="156"/>
      <c r="BP1" s="154" t="s">
        <v>131</v>
      </c>
      <c r="BQ1" s="156"/>
      <c r="BR1" s="156"/>
      <c r="BS1" s="156"/>
      <c r="BT1" s="156"/>
      <c r="BU1" s="156"/>
      <c r="BV1" s="156"/>
      <c r="BW1" s="159">
        <f>$G$1</f>
        <v>2020</v>
      </c>
      <c r="BX1" s="156"/>
      <c r="BY1" s="160"/>
      <c r="BZ1" s="156"/>
      <c r="CA1" s="154" t="s">
        <v>131</v>
      </c>
      <c r="CB1" s="156"/>
      <c r="CC1" s="156"/>
      <c r="CD1" s="156"/>
      <c r="CE1" s="156"/>
      <c r="CF1" s="156"/>
      <c r="CG1" s="156"/>
      <c r="CH1" s="159">
        <f>$G$1</f>
        <v>2020</v>
      </c>
      <c r="CI1" s="156"/>
      <c r="CJ1" s="160"/>
      <c r="CK1" s="156"/>
      <c r="CL1" s="154" t="s">
        <v>131</v>
      </c>
      <c r="CM1" s="156"/>
      <c r="CN1" s="156"/>
      <c r="CO1" s="156"/>
      <c r="CP1" s="156"/>
      <c r="CQ1" s="156"/>
      <c r="CR1" s="156"/>
      <c r="CS1" s="159">
        <f>$G$1</f>
        <v>2020</v>
      </c>
      <c r="CT1" s="156"/>
      <c r="CU1" s="160"/>
      <c r="CV1" s="156"/>
      <c r="CW1" s="154" t="s">
        <v>131</v>
      </c>
      <c r="CX1" s="156"/>
      <c r="CY1" s="156"/>
      <c r="CZ1" s="156"/>
      <c r="DA1" s="156"/>
      <c r="DB1" s="156"/>
      <c r="DC1" s="156"/>
      <c r="DD1" s="159">
        <f>$G$1</f>
        <v>2020</v>
      </c>
      <c r="DE1" s="156"/>
      <c r="DF1" s="160"/>
      <c r="DG1" s="156"/>
      <c r="DH1" s="154" t="s">
        <v>131</v>
      </c>
      <c r="DI1" s="156"/>
      <c r="DJ1" s="156"/>
      <c r="DK1" s="156"/>
      <c r="DL1" s="156"/>
      <c r="DM1" s="156"/>
      <c r="DN1" s="156"/>
      <c r="DO1" s="159">
        <f>$G$1</f>
        <v>2020</v>
      </c>
      <c r="DP1" s="156"/>
      <c r="DQ1" s="160"/>
      <c r="DR1" s="156"/>
      <c r="DS1" s="154" t="s">
        <v>131</v>
      </c>
      <c r="DT1" s="156"/>
      <c r="DU1" s="156"/>
      <c r="DV1" s="156"/>
      <c r="DW1" s="156"/>
      <c r="DX1" s="156"/>
      <c r="DY1" s="156"/>
      <c r="DZ1" s="159">
        <f>$G$1</f>
        <v>2020</v>
      </c>
      <c r="EA1" s="156"/>
      <c r="EB1" s="160"/>
      <c r="EC1" s="156"/>
      <c r="ED1" s="154" t="s">
        <v>131</v>
      </c>
      <c r="EE1" s="156"/>
      <c r="EF1" s="156"/>
      <c r="EG1" s="156"/>
      <c r="EH1" s="156"/>
      <c r="EI1" s="156"/>
      <c r="EJ1" s="156"/>
      <c r="EK1" s="159">
        <f>$G$1</f>
        <v>2020</v>
      </c>
      <c r="EL1" s="156"/>
      <c r="EM1" s="160"/>
      <c r="EN1" s="160"/>
      <c r="EO1" s="154" t="s">
        <v>131</v>
      </c>
      <c r="EP1" s="160"/>
      <c r="EQ1" s="160"/>
      <c r="ER1" s="160"/>
      <c r="ES1" s="160"/>
      <c r="ET1" s="160"/>
      <c r="EU1" s="160"/>
      <c r="EV1" s="159">
        <f>$G$1</f>
        <v>2020</v>
      </c>
      <c r="EW1" s="160"/>
      <c r="EX1" s="160"/>
      <c r="EY1" s="160"/>
      <c r="EZ1" s="154" t="s">
        <v>131</v>
      </c>
      <c r="FA1" s="160"/>
      <c r="FB1" s="160"/>
      <c r="FC1" s="160"/>
      <c r="FD1" s="160"/>
      <c r="FE1" s="160"/>
      <c r="FF1" s="160"/>
      <c r="FG1" s="159">
        <f>$G$1</f>
        <v>2020</v>
      </c>
      <c r="FH1" s="160"/>
      <c r="FI1" s="160"/>
      <c r="FJ1" s="160"/>
      <c r="FK1" s="154" t="s">
        <v>131</v>
      </c>
      <c r="FL1" s="160"/>
      <c r="FM1" s="160"/>
      <c r="FN1" s="160"/>
      <c r="FO1" s="160"/>
      <c r="FP1" s="160"/>
      <c r="FQ1" s="160"/>
      <c r="FR1" s="159">
        <f>$G$1</f>
        <v>2020</v>
      </c>
      <c r="FS1" s="154" t="s">
        <v>131</v>
      </c>
      <c r="FT1" s="161"/>
      <c r="FU1" s="161"/>
      <c r="FV1" s="161"/>
      <c r="FW1" s="161"/>
      <c r="FX1" s="161"/>
    </row>
    <row r="2" spans="1:180" s="68" customFormat="1" ht="11.25" customHeight="1" x14ac:dyDescent="0.2">
      <c r="A2" s="146" t="s">
        <v>39</v>
      </c>
      <c r="B2" s="144">
        <v>43892</v>
      </c>
      <c r="C2" s="87">
        <v>43893</v>
      </c>
      <c r="D2" s="87">
        <v>43894</v>
      </c>
      <c r="E2" s="87">
        <v>43899</v>
      </c>
      <c r="F2" s="87">
        <v>43901</v>
      </c>
      <c r="G2" s="87">
        <v>43902</v>
      </c>
      <c r="H2" s="87">
        <v>43906</v>
      </c>
      <c r="I2" s="87">
        <v>43907</v>
      </c>
      <c r="J2" s="87">
        <v>43908</v>
      </c>
      <c r="K2" s="87">
        <v>43913</v>
      </c>
      <c r="L2" s="146" t="s">
        <v>39</v>
      </c>
      <c r="M2" s="87">
        <v>43915</v>
      </c>
      <c r="N2" s="87">
        <v>43916</v>
      </c>
      <c r="O2" s="87">
        <v>43919</v>
      </c>
      <c r="P2" s="87">
        <v>43922</v>
      </c>
      <c r="Q2" s="87">
        <v>43923</v>
      </c>
      <c r="R2" s="87">
        <v>43926</v>
      </c>
      <c r="S2" s="87">
        <v>43929</v>
      </c>
      <c r="T2" s="87">
        <v>43930</v>
      </c>
      <c r="U2" s="87">
        <v>43932</v>
      </c>
      <c r="V2" s="87">
        <v>43933</v>
      </c>
      <c r="W2" s="87">
        <v>43935</v>
      </c>
      <c r="X2" s="146" t="s">
        <v>39</v>
      </c>
      <c r="Y2" s="87">
        <v>43936</v>
      </c>
      <c r="Z2" s="87">
        <v>43939</v>
      </c>
      <c r="AA2" s="87">
        <v>43940</v>
      </c>
      <c r="AB2" s="87">
        <v>43941</v>
      </c>
      <c r="AC2" s="87">
        <v>43943</v>
      </c>
      <c r="AD2" s="87">
        <v>43945</v>
      </c>
      <c r="AE2" s="87">
        <v>43946</v>
      </c>
      <c r="AF2" s="87">
        <v>43947</v>
      </c>
      <c r="AG2" s="87">
        <v>43950</v>
      </c>
      <c r="AH2" s="87">
        <v>43952</v>
      </c>
      <c r="AI2" s="146" t="s">
        <v>39</v>
      </c>
      <c r="AJ2" s="87">
        <v>43953</v>
      </c>
      <c r="AK2" s="87">
        <v>43954</v>
      </c>
      <c r="AL2" s="87">
        <v>43957</v>
      </c>
      <c r="AM2" s="87">
        <v>43959</v>
      </c>
      <c r="AN2" s="87">
        <v>43960</v>
      </c>
      <c r="AO2" s="87">
        <v>43961</v>
      </c>
      <c r="AP2" s="87">
        <v>43964</v>
      </c>
      <c r="AQ2" s="87">
        <v>43966</v>
      </c>
      <c r="AR2" s="87">
        <v>43967</v>
      </c>
      <c r="AS2" s="87">
        <v>43968</v>
      </c>
      <c r="AT2" s="146" t="s">
        <v>39</v>
      </c>
      <c r="AU2" s="87">
        <v>43971</v>
      </c>
      <c r="AV2" s="87">
        <v>43973</v>
      </c>
      <c r="AW2" s="87">
        <v>43974</v>
      </c>
      <c r="AX2" s="87">
        <v>43975</v>
      </c>
      <c r="AY2" s="87">
        <v>43978</v>
      </c>
      <c r="AZ2" s="87">
        <v>43980</v>
      </c>
      <c r="BA2" s="87">
        <v>43981</v>
      </c>
      <c r="BB2" s="87">
        <v>43982</v>
      </c>
      <c r="BC2" s="87">
        <v>43985</v>
      </c>
      <c r="BD2" s="87">
        <v>43987</v>
      </c>
      <c r="BE2" s="146" t="s">
        <v>39</v>
      </c>
      <c r="BF2" s="87">
        <v>43988</v>
      </c>
      <c r="BG2" s="87">
        <v>43989</v>
      </c>
      <c r="BH2" s="87">
        <v>43992</v>
      </c>
      <c r="BI2" s="87">
        <v>43994</v>
      </c>
      <c r="BJ2" s="87">
        <v>43995</v>
      </c>
      <c r="BK2" s="87">
        <v>43996</v>
      </c>
      <c r="BL2" s="87">
        <v>43999</v>
      </c>
      <c r="BM2" s="87">
        <v>44001</v>
      </c>
      <c r="BN2" s="87">
        <v>44002</v>
      </c>
      <c r="BO2" s="87">
        <v>44003</v>
      </c>
      <c r="BP2" s="146" t="s">
        <v>39</v>
      </c>
      <c r="BQ2" s="87">
        <v>44005</v>
      </c>
      <c r="BR2" s="87">
        <v>44008</v>
      </c>
      <c r="BS2" s="87">
        <v>44009</v>
      </c>
      <c r="BT2" s="87">
        <v>44010</v>
      </c>
      <c r="BU2" s="87">
        <v>44011</v>
      </c>
      <c r="BV2" s="87">
        <v>44013</v>
      </c>
      <c r="BW2" s="87">
        <v>44015</v>
      </c>
      <c r="BX2" s="87">
        <v>44016</v>
      </c>
      <c r="BY2" s="87">
        <v>44017</v>
      </c>
      <c r="BZ2" s="87">
        <v>44019</v>
      </c>
      <c r="CA2" s="146" t="s">
        <v>39</v>
      </c>
      <c r="CB2" s="87">
        <v>44020</v>
      </c>
      <c r="CC2" s="87">
        <v>44022</v>
      </c>
      <c r="CD2" s="87">
        <v>44023</v>
      </c>
      <c r="CE2" s="87">
        <v>44024</v>
      </c>
      <c r="CF2" s="87">
        <v>44027</v>
      </c>
      <c r="CG2" s="87">
        <v>44029</v>
      </c>
      <c r="CH2" s="87">
        <v>44030</v>
      </c>
      <c r="CI2" s="87">
        <v>44031</v>
      </c>
      <c r="CJ2" s="87">
        <v>44034</v>
      </c>
      <c r="CK2" s="87">
        <v>44036</v>
      </c>
      <c r="CL2" s="146" t="s">
        <v>39</v>
      </c>
      <c r="CM2" s="87">
        <v>44037</v>
      </c>
      <c r="CN2" s="87">
        <v>44038</v>
      </c>
      <c r="CO2" s="87">
        <v>44041</v>
      </c>
      <c r="CP2" s="87">
        <v>44043</v>
      </c>
      <c r="CQ2" s="87">
        <v>44044</v>
      </c>
      <c r="CR2" s="87">
        <v>44045</v>
      </c>
      <c r="CS2" s="87">
        <v>44048</v>
      </c>
      <c r="CT2" s="87">
        <v>44050</v>
      </c>
      <c r="CU2" s="87">
        <v>44051</v>
      </c>
      <c r="CV2" s="87">
        <v>44052</v>
      </c>
      <c r="CW2" s="146" t="s">
        <v>39</v>
      </c>
      <c r="CX2" s="87">
        <v>44055</v>
      </c>
      <c r="CY2" s="87">
        <v>44057</v>
      </c>
      <c r="CZ2" s="87">
        <v>44058</v>
      </c>
      <c r="DA2" s="87">
        <v>44059</v>
      </c>
      <c r="DB2" s="87">
        <v>44062</v>
      </c>
      <c r="DC2" s="87">
        <v>44064</v>
      </c>
      <c r="DD2" s="87">
        <v>44065</v>
      </c>
      <c r="DE2" s="87">
        <v>44066</v>
      </c>
      <c r="DF2" s="87">
        <v>44069</v>
      </c>
      <c r="DG2" s="87">
        <v>44071</v>
      </c>
      <c r="DH2" s="146" t="s">
        <v>39</v>
      </c>
      <c r="DI2" s="87">
        <v>44072</v>
      </c>
      <c r="DJ2" s="87">
        <v>44073</v>
      </c>
      <c r="DK2" s="87">
        <v>44076</v>
      </c>
      <c r="DL2" s="87">
        <v>44078</v>
      </c>
      <c r="DM2" s="87">
        <v>44079</v>
      </c>
      <c r="DN2" s="87">
        <v>44080</v>
      </c>
      <c r="DO2" s="87">
        <v>44083</v>
      </c>
      <c r="DP2" s="87">
        <v>44085</v>
      </c>
      <c r="DQ2" s="87">
        <v>44086</v>
      </c>
      <c r="DR2" s="87">
        <v>44087</v>
      </c>
      <c r="DS2" s="146" t="s">
        <v>39</v>
      </c>
      <c r="DT2" s="87">
        <v>44090</v>
      </c>
      <c r="DU2" s="87">
        <v>44092</v>
      </c>
      <c r="DV2" s="87">
        <v>44093</v>
      </c>
      <c r="DW2" s="87">
        <v>44094</v>
      </c>
      <c r="DX2" s="87">
        <v>44097</v>
      </c>
      <c r="DY2" s="87">
        <v>44099</v>
      </c>
      <c r="DZ2" s="87">
        <v>44100</v>
      </c>
      <c r="EA2" s="87">
        <v>44101</v>
      </c>
      <c r="EB2" s="87">
        <v>44104</v>
      </c>
      <c r="EC2" s="58">
        <v>44105</v>
      </c>
      <c r="ED2" s="163" t="s">
        <v>39</v>
      </c>
      <c r="EE2" s="58">
        <v>44106</v>
      </c>
      <c r="EF2" s="58">
        <v>44109</v>
      </c>
      <c r="EG2" s="58">
        <v>44110</v>
      </c>
      <c r="EH2" s="100">
        <v>44111</v>
      </c>
      <c r="EI2" s="100">
        <v>44117</v>
      </c>
      <c r="EJ2" s="58">
        <v>44118</v>
      </c>
      <c r="EK2" s="58">
        <v>44119</v>
      </c>
      <c r="EL2" s="58">
        <v>44123</v>
      </c>
      <c r="EM2" s="58">
        <v>44124</v>
      </c>
      <c r="EN2" s="58">
        <v>44126</v>
      </c>
      <c r="EO2" s="163" t="s">
        <v>39</v>
      </c>
      <c r="EP2" s="58">
        <v>44130</v>
      </c>
      <c r="EQ2" s="58">
        <v>44131</v>
      </c>
      <c r="ER2" s="58">
        <v>44132</v>
      </c>
      <c r="ES2" s="58">
        <v>44138</v>
      </c>
      <c r="ET2" s="58">
        <v>44139</v>
      </c>
      <c r="EU2" s="58">
        <v>44140</v>
      </c>
      <c r="EV2" s="58">
        <v>44144</v>
      </c>
      <c r="EW2" s="58">
        <v>44145</v>
      </c>
      <c r="EX2" s="58">
        <v>44151</v>
      </c>
      <c r="EY2" s="58">
        <v>44153</v>
      </c>
      <c r="EZ2" s="163" t="s">
        <v>39</v>
      </c>
      <c r="FA2" s="58">
        <v>44154</v>
      </c>
      <c r="FB2" s="58">
        <v>44158</v>
      </c>
      <c r="FC2" s="58">
        <v>44159</v>
      </c>
      <c r="FD2" s="58">
        <v>44160</v>
      </c>
      <c r="FE2" s="58">
        <v>44165</v>
      </c>
      <c r="FF2" s="58">
        <v>44166</v>
      </c>
      <c r="FG2" s="58">
        <v>44167</v>
      </c>
      <c r="FH2" s="58">
        <v>44172</v>
      </c>
      <c r="FI2" s="58">
        <v>44173</v>
      </c>
      <c r="FJ2" s="58">
        <v>44175</v>
      </c>
      <c r="FK2" s="163" t="s">
        <v>39</v>
      </c>
      <c r="FL2" s="58">
        <v>44179</v>
      </c>
      <c r="FM2" s="58">
        <v>44181</v>
      </c>
      <c r="FN2" s="58">
        <v>44182</v>
      </c>
      <c r="FO2" s="58">
        <v>44186</v>
      </c>
      <c r="FP2" s="58">
        <v>44187</v>
      </c>
      <c r="FQ2" s="58">
        <v>44194</v>
      </c>
      <c r="FR2" s="58">
        <v>44195</v>
      </c>
      <c r="FS2" s="163" t="s">
        <v>39</v>
      </c>
      <c r="FT2" s="69"/>
      <c r="FU2" s="69"/>
      <c r="FV2" s="57"/>
      <c r="FW2" s="57"/>
      <c r="FX2" s="57"/>
    </row>
    <row r="3" spans="1:180" s="78" customFormat="1" ht="11.25" customHeight="1" x14ac:dyDescent="0.2">
      <c r="A3" s="147" t="s">
        <v>51</v>
      </c>
      <c r="B3" s="88">
        <v>2.8</v>
      </c>
      <c r="C3" s="88">
        <v>2.5</v>
      </c>
      <c r="D3" s="88">
        <v>2.4</v>
      </c>
      <c r="E3" s="88">
        <v>1.8</v>
      </c>
      <c r="F3" s="88">
        <v>2.1</v>
      </c>
      <c r="G3" s="88">
        <v>2.2999999999999998</v>
      </c>
      <c r="H3" s="88">
        <v>2.2000000000000002</v>
      </c>
      <c r="I3" s="88">
        <v>2.2000000000000002</v>
      </c>
      <c r="J3" s="88">
        <v>2.9</v>
      </c>
      <c r="K3" s="88">
        <v>3.1</v>
      </c>
      <c r="L3" s="147" t="s">
        <v>51</v>
      </c>
      <c r="M3" s="88">
        <v>2.4</v>
      </c>
      <c r="N3" s="88">
        <v>2.8</v>
      </c>
      <c r="O3" s="88">
        <v>3.2</v>
      </c>
      <c r="P3" s="88">
        <v>2.9</v>
      </c>
      <c r="Q3" s="88">
        <v>2</v>
      </c>
      <c r="R3" s="88">
        <v>2.4</v>
      </c>
      <c r="S3" s="88">
        <v>2.5</v>
      </c>
      <c r="T3" s="88">
        <v>2.4</v>
      </c>
      <c r="U3" s="88">
        <v>2.9</v>
      </c>
      <c r="V3" s="88">
        <v>2.6</v>
      </c>
      <c r="W3" s="88">
        <v>2.4</v>
      </c>
      <c r="X3" s="147" t="s">
        <v>51</v>
      </c>
      <c r="Y3" s="88">
        <v>2.7</v>
      </c>
      <c r="Z3" s="88">
        <v>2.6</v>
      </c>
      <c r="AA3" s="88">
        <v>3</v>
      </c>
      <c r="AB3" s="88">
        <v>2.8</v>
      </c>
      <c r="AC3" s="88">
        <v>2.7</v>
      </c>
      <c r="AD3" s="88">
        <v>2.7</v>
      </c>
      <c r="AE3" s="88">
        <v>2.8</v>
      </c>
      <c r="AF3" s="88">
        <v>2.8</v>
      </c>
      <c r="AG3" s="88">
        <v>2.2000000000000002</v>
      </c>
      <c r="AH3" s="88">
        <v>1.6</v>
      </c>
      <c r="AI3" s="147" t="s">
        <v>51</v>
      </c>
      <c r="AJ3" s="88">
        <v>2.7</v>
      </c>
      <c r="AK3" s="88">
        <v>2.2000000000000002</v>
      </c>
      <c r="AL3" s="88">
        <v>2.5</v>
      </c>
      <c r="AM3" s="88">
        <v>2.8</v>
      </c>
      <c r="AN3" s="88">
        <v>2.6</v>
      </c>
      <c r="AO3" s="88">
        <v>2.6</v>
      </c>
      <c r="AP3" s="88">
        <v>2.8</v>
      </c>
      <c r="AQ3" s="88">
        <v>3.5</v>
      </c>
      <c r="AR3" s="88">
        <v>2.6</v>
      </c>
      <c r="AS3" s="88">
        <v>2.7</v>
      </c>
      <c r="AT3" s="147" t="s">
        <v>51</v>
      </c>
      <c r="AU3" s="88">
        <v>2.4</v>
      </c>
      <c r="AV3" s="88">
        <v>2</v>
      </c>
      <c r="AW3" s="88">
        <v>1.8</v>
      </c>
      <c r="AX3" s="167">
        <v>3.6</v>
      </c>
      <c r="AY3" s="88">
        <v>3.1</v>
      </c>
      <c r="AZ3" s="88">
        <v>1.9</v>
      </c>
      <c r="BA3" s="88">
        <v>2.2000000000000002</v>
      </c>
      <c r="BB3" s="88">
        <v>2</v>
      </c>
      <c r="BC3" s="88">
        <v>2.9</v>
      </c>
      <c r="BD3" s="88">
        <v>2.4</v>
      </c>
      <c r="BE3" s="147" t="s">
        <v>51</v>
      </c>
      <c r="BF3" s="88">
        <v>3</v>
      </c>
      <c r="BG3" s="88">
        <v>2.7</v>
      </c>
      <c r="BH3" s="88">
        <v>2.2999999999999998</v>
      </c>
      <c r="BI3" s="88">
        <v>2.4</v>
      </c>
      <c r="BJ3" s="88">
        <v>2.4</v>
      </c>
      <c r="BK3" s="88">
        <v>2.9</v>
      </c>
      <c r="BL3" s="88">
        <v>2.2999999999999998</v>
      </c>
      <c r="BM3" s="88">
        <v>2.4</v>
      </c>
      <c r="BN3" s="88">
        <v>3.1</v>
      </c>
      <c r="BO3" s="88">
        <v>3.8</v>
      </c>
      <c r="BP3" s="147" t="s">
        <v>51</v>
      </c>
      <c r="BQ3" s="88">
        <v>2.9</v>
      </c>
      <c r="BR3" s="88">
        <v>3</v>
      </c>
      <c r="BS3" s="88">
        <v>3.2</v>
      </c>
      <c r="BT3" s="88">
        <v>3</v>
      </c>
      <c r="BU3" s="88">
        <v>3</v>
      </c>
      <c r="BV3" s="88">
        <v>2.2999999999999998</v>
      </c>
      <c r="BW3" s="88">
        <v>2.9</v>
      </c>
      <c r="BX3" s="88">
        <v>3</v>
      </c>
      <c r="BY3" s="88">
        <v>2.9</v>
      </c>
      <c r="BZ3" s="88">
        <v>3</v>
      </c>
      <c r="CA3" s="147" t="s">
        <v>51</v>
      </c>
      <c r="CB3" s="88">
        <v>2.6</v>
      </c>
      <c r="CC3" s="88">
        <v>2.7</v>
      </c>
      <c r="CD3" s="88">
        <v>2.5</v>
      </c>
      <c r="CE3" s="88">
        <v>3</v>
      </c>
      <c r="CF3" s="88">
        <v>2</v>
      </c>
      <c r="CG3" s="88">
        <v>2.5</v>
      </c>
      <c r="CH3" s="88">
        <v>2.2999999999999998</v>
      </c>
      <c r="CI3" s="88">
        <v>1.9</v>
      </c>
      <c r="CJ3" s="88">
        <v>1.7</v>
      </c>
      <c r="CK3" s="88">
        <v>2.4</v>
      </c>
      <c r="CL3" s="147" t="s">
        <v>51</v>
      </c>
      <c r="CM3" s="88">
        <v>2.6</v>
      </c>
      <c r="CN3" s="88">
        <v>2.5</v>
      </c>
      <c r="CO3" s="88">
        <v>1.7</v>
      </c>
      <c r="CP3" s="88">
        <v>2.7</v>
      </c>
      <c r="CQ3" s="88">
        <v>2.7</v>
      </c>
      <c r="CR3" s="88">
        <v>2.5</v>
      </c>
      <c r="CS3" s="88">
        <v>2.6</v>
      </c>
      <c r="CT3" s="88">
        <v>2.4</v>
      </c>
      <c r="CU3" s="88">
        <v>2.2999999999999998</v>
      </c>
      <c r="CV3" s="88">
        <v>2.6</v>
      </c>
      <c r="CW3" s="147" t="s">
        <v>51</v>
      </c>
      <c r="CX3" s="88">
        <v>2.2000000000000002</v>
      </c>
      <c r="CY3" s="88">
        <v>2.2000000000000002</v>
      </c>
      <c r="CZ3" s="88">
        <v>2.6</v>
      </c>
      <c r="DA3" s="88">
        <v>2.4</v>
      </c>
      <c r="DB3" s="88">
        <v>2.2999999999999998</v>
      </c>
      <c r="DC3" s="88">
        <v>2.4</v>
      </c>
      <c r="DD3" s="88">
        <v>2.7</v>
      </c>
      <c r="DE3" s="88">
        <v>2.1</v>
      </c>
      <c r="DF3" s="88">
        <v>2.6</v>
      </c>
      <c r="DG3" s="88">
        <v>2.4</v>
      </c>
      <c r="DH3" s="147" t="s">
        <v>51</v>
      </c>
      <c r="DI3" s="88">
        <v>2.1</v>
      </c>
      <c r="DJ3" s="88">
        <v>2.6</v>
      </c>
      <c r="DK3" s="88">
        <v>2.4</v>
      </c>
      <c r="DL3" s="88">
        <v>2.7</v>
      </c>
      <c r="DM3" s="88">
        <v>2.4</v>
      </c>
      <c r="DN3" s="88">
        <v>3.1</v>
      </c>
      <c r="DO3" s="88">
        <v>2.7</v>
      </c>
      <c r="DP3" s="88">
        <v>2.4</v>
      </c>
      <c r="DQ3" s="88">
        <v>2.6</v>
      </c>
      <c r="DR3" s="88">
        <v>2.1</v>
      </c>
      <c r="DS3" s="147" t="s">
        <v>51</v>
      </c>
      <c r="DT3" s="88">
        <v>2.2999999999999998</v>
      </c>
      <c r="DU3" s="88">
        <v>2.1</v>
      </c>
      <c r="DV3" s="88">
        <v>2.9</v>
      </c>
      <c r="DW3" s="88">
        <v>2.2999999999999998</v>
      </c>
      <c r="DX3" s="88">
        <v>2.2999999999999998</v>
      </c>
      <c r="DY3" s="88">
        <v>2.6</v>
      </c>
      <c r="DZ3" s="88">
        <v>2.5</v>
      </c>
      <c r="EA3" s="88">
        <v>2.8</v>
      </c>
      <c r="EB3" s="88">
        <v>2.9</v>
      </c>
      <c r="EC3" s="88">
        <v>2</v>
      </c>
      <c r="ED3" s="147" t="s">
        <v>51</v>
      </c>
      <c r="EE3" s="84">
        <v>2.1</v>
      </c>
      <c r="EF3" s="84">
        <v>2.2000000000000002</v>
      </c>
      <c r="EG3" s="84">
        <v>2</v>
      </c>
      <c r="EH3" s="101">
        <v>2.2999999999999998</v>
      </c>
      <c r="EI3" s="101">
        <v>2.5</v>
      </c>
      <c r="EJ3" s="84">
        <v>2.9</v>
      </c>
      <c r="EK3" s="84">
        <v>2.4</v>
      </c>
      <c r="EL3" s="84">
        <v>2</v>
      </c>
      <c r="EM3" s="84">
        <v>2.6</v>
      </c>
      <c r="EN3" s="84">
        <v>2.4</v>
      </c>
      <c r="EO3" s="147" t="s">
        <v>51</v>
      </c>
      <c r="EP3" s="84">
        <v>2.6</v>
      </c>
      <c r="EQ3" s="84">
        <v>2.8</v>
      </c>
      <c r="ER3" s="84">
        <v>2.9</v>
      </c>
      <c r="ES3" s="84">
        <v>2.1</v>
      </c>
      <c r="ET3" s="84">
        <v>2.5</v>
      </c>
      <c r="EU3" s="84">
        <v>2.2000000000000002</v>
      </c>
      <c r="EV3" s="84">
        <v>2.7</v>
      </c>
      <c r="EW3" s="84">
        <v>2.1</v>
      </c>
      <c r="EX3" s="84">
        <v>2.4</v>
      </c>
      <c r="EY3" s="84">
        <v>2.9</v>
      </c>
      <c r="EZ3" s="147" t="s">
        <v>51</v>
      </c>
      <c r="FA3" s="84">
        <v>2.6</v>
      </c>
      <c r="FB3" s="84">
        <v>2.1</v>
      </c>
      <c r="FC3" s="84">
        <v>2.5</v>
      </c>
      <c r="FD3" s="84">
        <v>2.5</v>
      </c>
      <c r="FE3" s="84">
        <v>2.5</v>
      </c>
      <c r="FF3" s="84">
        <v>2.5</v>
      </c>
      <c r="FG3" s="84">
        <v>2.7</v>
      </c>
      <c r="FH3" s="84">
        <v>1.6</v>
      </c>
      <c r="FI3" s="84">
        <v>3</v>
      </c>
      <c r="FJ3" s="84">
        <v>2.7</v>
      </c>
      <c r="FK3" s="147" t="s">
        <v>51</v>
      </c>
      <c r="FL3" s="84">
        <v>2.7</v>
      </c>
      <c r="FM3" s="84"/>
      <c r="FN3" s="84">
        <v>2.6</v>
      </c>
      <c r="FO3" s="84">
        <v>1.9</v>
      </c>
      <c r="FP3" s="84">
        <v>1.9</v>
      </c>
      <c r="FQ3" s="84">
        <v>1.7</v>
      </c>
      <c r="FR3" s="84">
        <v>1.8</v>
      </c>
      <c r="FS3" s="147" t="s">
        <v>51</v>
      </c>
      <c r="FT3" s="5"/>
      <c r="FU3" s="5"/>
      <c r="FV3" s="5"/>
      <c r="FW3" s="5"/>
      <c r="FX3" s="5"/>
    </row>
    <row r="4" spans="1:180" s="78" customFormat="1" ht="11.25" customHeight="1" x14ac:dyDescent="0.2">
      <c r="A4" s="164" t="s">
        <v>168</v>
      </c>
      <c r="B4" s="88">
        <v>1.8</v>
      </c>
      <c r="C4" s="88">
        <v>1.9</v>
      </c>
      <c r="D4" s="88">
        <v>2.1</v>
      </c>
      <c r="E4" s="88">
        <v>3.2</v>
      </c>
      <c r="F4" s="88">
        <v>3</v>
      </c>
      <c r="G4" s="88">
        <v>3.6</v>
      </c>
      <c r="H4" s="88">
        <v>5.7</v>
      </c>
      <c r="I4" s="88">
        <v>6.4</v>
      </c>
      <c r="J4" s="88">
        <v>6.2</v>
      </c>
      <c r="K4" s="88">
        <v>6.1</v>
      </c>
      <c r="L4" s="147" t="str">
        <f>A4</f>
        <v>Turbidity</v>
      </c>
      <c r="M4" s="88">
        <v>6</v>
      </c>
      <c r="N4" s="88">
        <v>4.2</v>
      </c>
      <c r="O4" s="88">
        <v>5</v>
      </c>
      <c r="P4" s="88">
        <v>5</v>
      </c>
      <c r="Q4" s="88">
        <v>3</v>
      </c>
      <c r="R4" s="88">
        <v>3</v>
      </c>
      <c r="S4" s="88">
        <v>3</v>
      </c>
      <c r="T4" s="88">
        <v>2.5</v>
      </c>
      <c r="U4" s="88">
        <v>5.6</v>
      </c>
      <c r="V4" s="88">
        <v>3.7</v>
      </c>
      <c r="W4" s="88">
        <v>5</v>
      </c>
      <c r="X4" s="147" t="str">
        <f>L4</f>
        <v>Turbidity</v>
      </c>
      <c r="Y4" s="88">
        <v>3</v>
      </c>
      <c r="Z4" s="88">
        <v>5.5</v>
      </c>
      <c r="AA4" s="88">
        <v>3.8</v>
      </c>
      <c r="AB4" s="88">
        <v>5.7</v>
      </c>
      <c r="AC4" s="88">
        <v>3</v>
      </c>
      <c r="AD4" s="88">
        <v>3.9</v>
      </c>
      <c r="AE4" s="88">
        <v>3.8</v>
      </c>
      <c r="AF4" s="88">
        <v>4.9000000000000004</v>
      </c>
      <c r="AG4" s="88">
        <v>2.9</v>
      </c>
      <c r="AH4" s="88">
        <v>4.8</v>
      </c>
      <c r="AI4" s="147" t="str">
        <f>X4</f>
        <v>Turbidity</v>
      </c>
      <c r="AJ4" s="88">
        <v>3.8</v>
      </c>
      <c r="AK4" s="88">
        <v>3.1</v>
      </c>
      <c r="AL4" s="88">
        <v>2.9</v>
      </c>
      <c r="AM4" s="88">
        <v>2.9</v>
      </c>
      <c r="AN4" s="88">
        <v>3.7</v>
      </c>
      <c r="AO4" s="88">
        <v>3.5</v>
      </c>
      <c r="AP4" s="88">
        <v>3.8</v>
      </c>
      <c r="AQ4" s="88">
        <v>3.5</v>
      </c>
      <c r="AR4" s="88">
        <v>3.9</v>
      </c>
      <c r="AS4" s="88">
        <v>3.7</v>
      </c>
      <c r="AT4" s="147" t="str">
        <f>AI4</f>
        <v>Turbidity</v>
      </c>
      <c r="AU4" s="88">
        <v>2.9</v>
      </c>
      <c r="AV4" s="88">
        <v>2.7</v>
      </c>
      <c r="AW4" s="88">
        <v>3.8</v>
      </c>
      <c r="AX4" s="88">
        <v>3</v>
      </c>
      <c r="AY4" s="88">
        <v>1.3</v>
      </c>
      <c r="AZ4" s="88">
        <v>1.9</v>
      </c>
      <c r="BA4" s="88">
        <v>3.6</v>
      </c>
      <c r="BB4" s="88">
        <v>2.2000000000000002</v>
      </c>
      <c r="BC4" s="88">
        <v>2.8</v>
      </c>
      <c r="BD4" s="88">
        <v>1.8</v>
      </c>
      <c r="BE4" s="147" t="str">
        <f>AT4</f>
        <v>Turbidity</v>
      </c>
      <c r="BF4" s="88">
        <v>2.2000000000000002</v>
      </c>
      <c r="BG4" s="88">
        <v>2.2000000000000002</v>
      </c>
      <c r="BH4" s="88">
        <v>2.7</v>
      </c>
      <c r="BI4" s="88">
        <v>4.4000000000000004</v>
      </c>
      <c r="BJ4" s="88">
        <v>3.4</v>
      </c>
      <c r="BK4" s="88">
        <v>4</v>
      </c>
      <c r="BL4" s="88">
        <v>3.3</v>
      </c>
      <c r="BM4" s="88">
        <v>4.0999999999999996</v>
      </c>
      <c r="BN4" s="88">
        <v>3.9</v>
      </c>
      <c r="BO4" s="88">
        <v>5.3</v>
      </c>
      <c r="BP4" s="147" t="str">
        <f>BE4</f>
        <v>Turbidity</v>
      </c>
      <c r="BQ4" s="88">
        <v>4.7</v>
      </c>
      <c r="BR4" s="88">
        <v>5.2</v>
      </c>
      <c r="BS4" s="88">
        <v>4.4000000000000004</v>
      </c>
      <c r="BT4" s="88">
        <v>5.3</v>
      </c>
      <c r="BU4" s="88">
        <v>5</v>
      </c>
      <c r="BV4" s="88">
        <v>3.3</v>
      </c>
      <c r="BW4" s="88">
        <v>4.5999999999999996</v>
      </c>
      <c r="BX4" s="88">
        <v>3.8</v>
      </c>
      <c r="BY4" s="88">
        <v>3.9</v>
      </c>
      <c r="BZ4" s="88">
        <v>4</v>
      </c>
      <c r="CA4" s="147" t="str">
        <f>BP4</f>
        <v>Turbidity</v>
      </c>
      <c r="CB4" s="88">
        <v>3.1</v>
      </c>
      <c r="CC4" s="88">
        <v>4.5999999999999996</v>
      </c>
      <c r="CD4" s="88">
        <v>3.5</v>
      </c>
      <c r="CE4" s="88">
        <v>4.7</v>
      </c>
      <c r="CF4" s="88">
        <v>3.4</v>
      </c>
      <c r="CG4" s="88">
        <v>4.5999999999999996</v>
      </c>
      <c r="CH4" s="88">
        <v>3.4</v>
      </c>
      <c r="CI4" s="88">
        <v>6.3</v>
      </c>
      <c r="CJ4" s="88">
        <v>3.5</v>
      </c>
      <c r="CK4" s="88">
        <v>6.4</v>
      </c>
      <c r="CL4" s="147" t="str">
        <f>CA4</f>
        <v>Turbidity</v>
      </c>
      <c r="CM4" s="88">
        <v>3.8</v>
      </c>
      <c r="CN4" s="88">
        <v>6.1</v>
      </c>
      <c r="CO4" s="88">
        <v>3.7</v>
      </c>
      <c r="CP4" s="88">
        <v>6.8</v>
      </c>
      <c r="CQ4" s="88">
        <v>4.3</v>
      </c>
      <c r="CR4" s="88">
        <v>5.9</v>
      </c>
      <c r="CS4" s="88">
        <v>3.8</v>
      </c>
      <c r="CT4" s="88">
        <v>5.8</v>
      </c>
      <c r="CU4" s="88">
        <v>4.9000000000000004</v>
      </c>
      <c r="CV4" s="88">
        <v>6.2</v>
      </c>
      <c r="CW4" s="147" t="str">
        <f>CL4</f>
        <v>Turbidity</v>
      </c>
      <c r="CX4" s="88">
        <v>3.7</v>
      </c>
      <c r="CY4" s="88">
        <v>6.7</v>
      </c>
      <c r="CZ4" s="88">
        <v>4.2</v>
      </c>
      <c r="DA4" s="88">
        <v>5.4</v>
      </c>
      <c r="DB4" s="88">
        <v>4</v>
      </c>
      <c r="DC4" s="88">
        <v>6.5</v>
      </c>
      <c r="DD4" s="88">
        <v>4.5999999999999996</v>
      </c>
      <c r="DE4" s="88">
        <v>6.1</v>
      </c>
      <c r="DF4" s="88">
        <v>3.7</v>
      </c>
      <c r="DG4" s="88">
        <v>4.5999999999999996</v>
      </c>
      <c r="DH4" s="147" t="str">
        <f>CW4</f>
        <v>Turbidity</v>
      </c>
      <c r="DI4" s="88">
        <v>3.5</v>
      </c>
      <c r="DJ4" s="88">
        <v>5.8</v>
      </c>
      <c r="DK4" s="88">
        <v>4</v>
      </c>
      <c r="DL4" s="88">
        <v>4.5</v>
      </c>
      <c r="DM4" s="88">
        <v>4.0999999999999996</v>
      </c>
      <c r="DN4" s="88">
        <v>3</v>
      </c>
      <c r="DO4" s="88">
        <v>3.8</v>
      </c>
      <c r="DP4" s="88">
        <v>4.5</v>
      </c>
      <c r="DQ4" s="88">
        <v>4.2</v>
      </c>
      <c r="DR4" s="88">
        <v>4.3</v>
      </c>
      <c r="DS4" s="147" t="str">
        <f>DH4</f>
        <v>Turbidity</v>
      </c>
      <c r="DT4" s="88">
        <v>3.9</v>
      </c>
      <c r="DU4" s="88">
        <v>4.3</v>
      </c>
      <c r="DV4" s="88">
        <v>3.4</v>
      </c>
      <c r="DW4" s="88">
        <v>5.0999999999999996</v>
      </c>
      <c r="DX4" s="88">
        <v>4.2</v>
      </c>
      <c r="DY4" s="88">
        <v>4.4000000000000004</v>
      </c>
      <c r="DZ4" s="88">
        <v>3.8</v>
      </c>
      <c r="EA4" s="88">
        <v>5.3</v>
      </c>
      <c r="EB4" s="88">
        <v>4.2</v>
      </c>
      <c r="EC4" s="88">
        <v>4.2</v>
      </c>
      <c r="ED4" s="147" t="str">
        <f>DS4</f>
        <v>Turbidity</v>
      </c>
      <c r="EE4" s="84">
        <v>4.7</v>
      </c>
      <c r="EF4" s="84">
        <v>4.3</v>
      </c>
      <c r="EG4" s="84">
        <v>4.4000000000000004</v>
      </c>
      <c r="EH4" s="101">
        <v>4.5999999999999996</v>
      </c>
      <c r="EI4" s="101">
        <v>4.4000000000000004</v>
      </c>
      <c r="EJ4" s="84">
        <v>4</v>
      </c>
      <c r="EK4" s="84">
        <v>4.5</v>
      </c>
      <c r="EL4" s="84">
        <v>4.0999999999999996</v>
      </c>
      <c r="EM4" s="84">
        <v>4.3</v>
      </c>
      <c r="EN4" s="84">
        <v>4.5999999999999996</v>
      </c>
      <c r="EO4" s="147" t="str">
        <f>ED4</f>
        <v>Turbidity</v>
      </c>
      <c r="EP4" s="84">
        <v>5</v>
      </c>
      <c r="EQ4" s="84">
        <v>4.9000000000000004</v>
      </c>
      <c r="ER4" s="84">
        <v>5</v>
      </c>
      <c r="ES4" s="84">
        <v>4</v>
      </c>
      <c r="ET4" s="84">
        <v>6</v>
      </c>
      <c r="EU4" s="84">
        <v>6</v>
      </c>
      <c r="EV4" s="84">
        <v>5</v>
      </c>
      <c r="EW4" s="84">
        <v>5.2</v>
      </c>
      <c r="EX4" s="84">
        <v>4.8</v>
      </c>
      <c r="EY4" s="84"/>
      <c r="EZ4" s="147" t="str">
        <f>EO4</f>
        <v>Turbidity</v>
      </c>
      <c r="FA4" s="84">
        <v>5.2</v>
      </c>
      <c r="FB4" s="84">
        <v>5.2</v>
      </c>
      <c r="FC4" s="84">
        <v>5.3</v>
      </c>
      <c r="FD4" s="84">
        <v>5</v>
      </c>
      <c r="FE4" s="84">
        <v>6.4</v>
      </c>
      <c r="FF4" s="84">
        <v>7.1</v>
      </c>
      <c r="FG4" s="84">
        <v>7</v>
      </c>
      <c r="FH4" s="84">
        <v>7.1</v>
      </c>
      <c r="FI4" s="84">
        <v>7</v>
      </c>
      <c r="FJ4" s="84">
        <v>7</v>
      </c>
      <c r="FK4" s="147" t="str">
        <f>EZ4</f>
        <v>Turbidity</v>
      </c>
      <c r="FL4" s="84">
        <v>7.1</v>
      </c>
      <c r="FM4" s="84">
        <v>7</v>
      </c>
      <c r="FN4" s="84">
        <v>7</v>
      </c>
      <c r="FO4" s="84">
        <v>5.5</v>
      </c>
      <c r="FP4" s="84">
        <v>5.5</v>
      </c>
      <c r="FQ4" s="84">
        <v>5.5</v>
      </c>
      <c r="FR4" s="84">
        <v>5.5</v>
      </c>
      <c r="FS4" s="147" t="str">
        <f>FK4</f>
        <v>Turbidity</v>
      </c>
      <c r="FT4" s="5"/>
      <c r="FU4" s="5"/>
      <c r="FV4" s="5"/>
      <c r="FW4" s="5"/>
      <c r="FX4" s="5"/>
    </row>
    <row r="5" spans="1:180" s="78" customFormat="1" ht="11.25" customHeight="1" x14ac:dyDescent="0.2">
      <c r="A5" s="147"/>
      <c r="B5" s="88"/>
      <c r="C5" s="88"/>
      <c r="D5" s="88"/>
      <c r="E5" s="88"/>
      <c r="F5" s="88"/>
      <c r="G5" s="88"/>
      <c r="H5" s="88"/>
      <c r="I5" s="88"/>
      <c r="J5" s="88"/>
      <c r="K5" s="88"/>
      <c r="L5" s="147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147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147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147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147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147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147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147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147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147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147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147"/>
      <c r="EE5" s="84"/>
      <c r="EF5" s="84"/>
      <c r="EG5" s="84"/>
      <c r="EH5" s="101"/>
      <c r="EI5" s="101"/>
      <c r="EJ5" s="84"/>
      <c r="EK5" s="84"/>
      <c r="EL5" s="84"/>
      <c r="EM5" s="84"/>
      <c r="EN5" s="84"/>
      <c r="EO5" s="147"/>
      <c r="EP5" s="84"/>
      <c r="EQ5" s="84"/>
      <c r="ER5" s="84"/>
      <c r="ES5" s="84"/>
      <c r="ET5" s="84"/>
      <c r="EU5" s="84"/>
      <c r="EV5" s="84"/>
      <c r="EW5" s="84"/>
      <c r="EX5" s="84"/>
      <c r="EY5" s="84"/>
      <c r="EZ5" s="147"/>
      <c r="FA5" s="84"/>
      <c r="FB5" s="84"/>
      <c r="FC5" s="84"/>
      <c r="FD5" s="84"/>
      <c r="FE5" s="84"/>
      <c r="FF5" s="84"/>
      <c r="FG5" s="84"/>
      <c r="FH5" s="84"/>
      <c r="FI5" s="84"/>
      <c r="FJ5" s="84"/>
      <c r="FK5" s="147"/>
      <c r="FL5" s="84"/>
      <c r="FM5" s="84"/>
      <c r="FN5" s="84"/>
      <c r="FO5" s="84"/>
      <c r="FP5" s="84"/>
      <c r="FQ5" s="84"/>
      <c r="FR5" s="84"/>
      <c r="FS5" s="147"/>
      <c r="FT5" s="5"/>
      <c r="FU5" s="5"/>
      <c r="FV5" s="5"/>
      <c r="FW5" s="5"/>
      <c r="FX5" s="5"/>
    </row>
    <row r="6" spans="1:180" ht="11.25" customHeight="1" x14ac:dyDescent="0.2">
      <c r="A6" s="148" t="s">
        <v>40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148" t="s">
        <v>40</v>
      </c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148" t="s">
        <v>40</v>
      </c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148" t="s">
        <v>40</v>
      </c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148" t="s">
        <v>40</v>
      </c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148" t="s">
        <v>40</v>
      </c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148" t="s">
        <v>40</v>
      </c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148" t="s">
        <v>40</v>
      </c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148" t="s">
        <v>40</v>
      </c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148" t="s">
        <v>40</v>
      </c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148" t="s">
        <v>40</v>
      </c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148" t="s">
        <v>40</v>
      </c>
      <c r="DT6" s="89"/>
      <c r="DU6" s="89"/>
      <c r="DV6" s="89"/>
      <c r="DW6" s="89"/>
      <c r="DX6" s="89"/>
      <c r="DY6" s="89"/>
      <c r="DZ6" s="89"/>
      <c r="EA6" s="89"/>
      <c r="EB6" s="89"/>
      <c r="EC6" s="59"/>
      <c r="ED6" s="148" t="s">
        <v>40</v>
      </c>
      <c r="EE6" s="59"/>
      <c r="EF6" s="59"/>
      <c r="EG6" s="59"/>
      <c r="EH6" s="102"/>
      <c r="EI6" s="102"/>
      <c r="EJ6" s="59"/>
      <c r="EK6" s="59"/>
      <c r="EL6" s="59"/>
      <c r="EM6" s="59"/>
      <c r="EN6" s="59"/>
      <c r="EO6" s="148" t="s">
        <v>40</v>
      </c>
      <c r="EP6" s="59"/>
      <c r="EQ6" s="59"/>
      <c r="ER6" s="59"/>
      <c r="ES6" s="59"/>
      <c r="ET6" s="59"/>
      <c r="EU6" s="59"/>
      <c r="EV6" s="59"/>
      <c r="EW6" s="59"/>
      <c r="EX6" s="59"/>
      <c r="EY6" s="59"/>
      <c r="EZ6" s="148" t="s">
        <v>40</v>
      </c>
      <c r="FA6" s="59"/>
      <c r="FB6" s="59"/>
      <c r="FC6" s="59"/>
      <c r="FD6" s="59"/>
      <c r="FE6" s="59"/>
      <c r="FF6" s="59"/>
      <c r="FG6" s="59"/>
      <c r="FH6" s="59"/>
      <c r="FI6" s="59"/>
      <c r="FJ6" s="59"/>
      <c r="FK6" s="148" t="s">
        <v>40</v>
      </c>
      <c r="FL6" s="59"/>
      <c r="FM6" s="59"/>
      <c r="FN6" s="59"/>
      <c r="FO6" s="59"/>
      <c r="FP6" s="59"/>
      <c r="FQ6" s="59"/>
      <c r="FR6" s="59"/>
      <c r="FS6" s="148" t="s">
        <v>40</v>
      </c>
      <c r="FT6" s="4"/>
      <c r="FU6" s="4"/>
      <c r="FV6" s="4"/>
      <c r="FW6" s="4"/>
      <c r="FX6" s="4"/>
    </row>
    <row r="7" spans="1:180" ht="11.25" customHeight="1" x14ac:dyDescent="0.2">
      <c r="A7" s="149" t="s">
        <v>33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149" t="s">
        <v>33</v>
      </c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149" t="s">
        <v>33</v>
      </c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149" t="s">
        <v>33</v>
      </c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149" t="s">
        <v>33</v>
      </c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149" t="s">
        <v>33</v>
      </c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149" t="s">
        <v>33</v>
      </c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149" t="s">
        <v>33</v>
      </c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149" t="s">
        <v>33</v>
      </c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149" t="s">
        <v>33</v>
      </c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149" t="s">
        <v>33</v>
      </c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149" t="s">
        <v>33</v>
      </c>
      <c r="DT7" s="88"/>
      <c r="DU7" s="88"/>
      <c r="DV7" s="88"/>
      <c r="DW7" s="88"/>
      <c r="DX7" s="88"/>
      <c r="DY7" s="88"/>
      <c r="DZ7" s="88"/>
      <c r="EA7" s="88"/>
      <c r="EB7" s="88"/>
      <c r="EC7" s="85"/>
      <c r="ED7" s="149" t="s">
        <v>33</v>
      </c>
      <c r="EE7" s="85"/>
      <c r="EF7" s="85"/>
      <c r="EG7" s="85"/>
      <c r="EH7" s="103"/>
      <c r="EI7" s="103"/>
      <c r="EJ7" s="85"/>
      <c r="EK7" s="85"/>
      <c r="EL7" s="85"/>
      <c r="EM7" s="85"/>
      <c r="EN7" s="85"/>
      <c r="EO7" s="149" t="s">
        <v>33</v>
      </c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149" t="s">
        <v>33</v>
      </c>
      <c r="FA7" s="85"/>
      <c r="FB7" s="85"/>
      <c r="FC7" s="85"/>
      <c r="FD7" s="85"/>
      <c r="FE7" s="85"/>
      <c r="FF7" s="85"/>
      <c r="FG7" s="85"/>
      <c r="FH7" s="85"/>
      <c r="FI7" s="85"/>
      <c r="FJ7" s="85"/>
      <c r="FK7" s="149" t="s">
        <v>33</v>
      </c>
      <c r="FL7" s="85"/>
      <c r="FM7" s="85"/>
      <c r="FN7" s="85"/>
      <c r="FO7" s="85"/>
      <c r="FP7" s="85"/>
      <c r="FQ7" s="85"/>
      <c r="FR7" s="85"/>
      <c r="FS7" s="149" t="s">
        <v>33</v>
      </c>
      <c r="FT7" s="24" t="s">
        <v>148</v>
      </c>
      <c r="FU7" s="4" t="s">
        <v>0</v>
      </c>
      <c r="FV7" s="4"/>
      <c r="FW7" s="4"/>
      <c r="FX7" s="4"/>
    </row>
    <row r="8" spans="1:180" ht="11.25" customHeight="1" x14ac:dyDescent="0.2">
      <c r="A8" s="150" t="s">
        <v>1</v>
      </c>
      <c r="B8" s="90">
        <v>538.79999999999995</v>
      </c>
      <c r="C8" s="90">
        <v>538.5</v>
      </c>
      <c r="D8" s="90">
        <v>538.9</v>
      </c>
      <c r="E8" s="90">
        <v>538.79999999999995</v>
      </c>
      <c r="F8" s="90">
        <v>538.5</v>
      </c>
      <c r="G8" s="90">
        <v>538.5</v>
      </c>
      <c r="H8" s="90">
        <v>539.4</v>
      </c>
      <c r="I8" s="90">
        <v>539.29999999999995</v>
      </c>
      <c r="J8" s="90">
        <v>538.9</v>
      </c>
      <c r="K8" s="90">
        <v>538.9</v>
      </c>
      <c r="L8" s="150" t="s">
        <v>1</v>
      </c>
      <c r="M8" s="90">
        <v>538.9</v>
      </c>
      <c r="N8" s="90">
        <v>539.20000000000005</v>
      </c>
      <c r="O8" s="90">
        <v>538.79999999999995</v>
      </c>
      <c r="P8" s="90">
        <v>537.9</v>
      </c>
      <c r="Q8" s="90">
        <v>538.20000000000005</v>
      </c>
      <c r="R8" s="90">
        <v>538.5</v>
      </c>
      <c r="S8" s="90">
        <v>538.4</v>
      </c>
      <c r="T8" s="90">
        <v>538.29999999999995</v>
      </c>
      <c r="U8" s="90">
        <v>538.1</v>
      </c>
      <c r="V8" s="90">
        <v>538.20000000000005</v>
      </c>
      <c r="W8" s="90">
        <v>538.4</v>
      </c>
      <c r="X8" s="150" t="s">
        <v>1</v>
      </c>
      <c r="Y8" s="90">
        <v>538.20000000000005</v>
      </c>
      <c r="Z8" s="90">
        <v>537.9</v>
      </c>
      <c r="AA8" s="90">
        <v>537.79999999999995</v>
      </c>
      <c r="AB8" s="90">
        <v>538.1</v>
      </c>
      <c r="AC8" s="90">
        <v>538</v>
      </c>
      <c r="AD8" s="90">
        <v>538.20000000000005</v>
      </c>
      <c r="AE8" s="90">
        <v>537.9</v>
      </c>
      <c r="AF8" s="90">
        <v>538</v>
      </c>
      <c r="AG8" s="90">
        <v>538.20000000000005</v>
      </c>
      <c r="AH8" s="90">
        <v>538</v>
      </c>
      <c r="AI8" s="150" t="s">
        <v>1</v>
      </c>
      <c r="AJ8" s="90">
        <v>538.29999999999995</v>
      </c>
      <c r="AK8" s="90">
        <v>538.1</v>
      </c>
      <c r="AL8" s="90">
        <v>537.79999999999995</v>
      </c>
      <c r="AM8" s="90">
        <v>538.20000000000005</v>
      </c>
      <c r="AN8" s="90">
        <v>538.20000000000005</v>
      </c>
      <c r="AO8" s="90">
        <v>537.9</v>
      </c>
      <c r="AP8" s="90">
        <v>538.70000000000005</v>
      </c>
      <c r="AQ8" s="90">
        <v>538.1</v>
      </c>
      <c r="AR8" s="90">
        <v>538.6</v>
      </c>
      <c r="AS8" s="90">
        <v>538.20000000000005</v>
      </c>
      <c r="AT8" s="150" t="s">
        <v>1</v>
      </c>
      <c r="AU8" s="90">
        <v>538</v>
      </c>
      <c r="AV8" s="90">
        <v>538.20000000000005</v>
      </c>
      <c r="AW8" s="90">
        <v>538.70000000000005</v>
      </c>
      <c r="AX8" s="90">
        <v>538.20000000000005</v>
      </c>
      <c r="AY8" s="90">
        <v>538.29999999999995</v>
      </c>
      <c r="AZ8" s="90">
        <v>537.9</v>
      </c>
      <c r="BA8" s="90">
        <v>538.5</v>
      </c>
      <c r="BB8" s="90">
        <v>538.20000000000005</v>
      </c>
      <c r="BC8" s="90">
        <v>538</v>
      </c>
      <c r="BD8" s="90">
        <v>537.9</v>
      </c>
      <c r="BE8" s="150" t="s">
        <v>1</v>
      </c>
      <c r="BF8" s="90">
        <v>538</v>
      </c>
      <c r="BG8" s="90">
        <v>537.79999999999995</v>
      </c>
      <c r="BH8" s="90">
        <v>538.29999999999995</v>
      </c>
      <c r="BI8" s="90">
        <v>537.9</v>
      </c>
      <c r="BJ8" s="90">
        <v>538.5</v>
      </c>
      <c r="BK8" s="90">
        <v>538.4</v>
      </c>
      <c r="BL8" s="90">
        <v>538.20000000000005</v>
      </c>
      <c r="BM8" s="90">
        <v>538.20000000000005</v>
      </c>
      <c r="BN8" s="90">
        <v>538.1</v>
      </c>
      <c r="BO8" s="90">
        <v>538</v>
      </c>
      <c r="BP8" s="150" t="s">
        <v>1</v>
      </c>
      <c r="BQ8" s="90">
        <v>537.9</v>
      </c>
      <c r="BR8" s="90">
        <v>538</v>
      </c>
      <c r="BS8" s="90">
        <v>538.29999999999995</v>
      </c>
      <c r="BT8" s="90">
        <v>537.9</v>
      </c>
      <c r="BU8" s="90">
        <v>537.9</v>
      </c>
      <c r="BV8" s="90">
        <v>538.5</v>
      </c>
      <c r="BW8" s="90">
        <v>538.4</v>
      </c>
      <c r="BX8" s="90">
        <v>538.29999999999995</v>
      </c>
      <c r="BY8" s="90">
        <v>538.20000000000005</v>
      </c>
      <c r="BZ8" s="90">
        <v>538.4</v>
      </c>
      <c r="CA8" s="150" t="s">
        <v>1</v>
      </c>
      <c r="CB8" s="88">
        <v>538.29999999999995</v>
      </c>
      <c r="CC8" s="90">
        <v>538.1</v>
      </c>
      <c r="CD8" s="90">
        <v>538.29999999999995</v>
      </c>
      <c r="CE8" s="90">
        <v>538.4</v>
      </c>
      <c r="CF8" s="90">
        <v>538.4</v>
      </c>
      <c r="CG8" s="90">
        <v>538.6</v>
      </c>
      <c r="CH8" s="90">
        <v>539.1</v>
      </c>
      <c r="CI8" s="90">
        <v>539</v>
      </c>
      <c r="CJ8" s="90">
        <v>538.5</v>
      </c>
      <c r="CK8" s="90">
        <v>538.9</v>
      </c>
      <c r="CL8" s="150" t="s">
        <v>1</v>
      </c>
      <c r="CM8" s="90">
        <v>538.70000000000005</v>
      </c>
      <c r="CN8" s="90">
        <v>538.9</v>
      </c>
      <c r="CO8" s="90">
        <v>538.20000000000005</v>
      </c>
      <c r="CP8" s="90">
        <v>538.6</v>
      </c>
      <c r="CQ8" s="90">
        <v>538.4</v>
      </c>
      <c r="CR8" s="90">
        <v>538.79999999999995</v>
      </c>
      <c r="CS8" s="90">
        <v>539</v>
      </c>
      <c r="CT8" s="90">
        <v>538.6</v>
      </c>
      <c r="CU8" s="90">
        <v>538.1</v>
      </c>
      <c r="CV8" s="90">
        <v>538.5</v>
      </c>
      <c r="CW8" s="150" t="s">
        <v>1</v>
      </c>
      <c r="CX8" s="90">
        <v>538.4</v>
      </c>
      <c r="CY8" s="90">
        <v>538.6</v>
      </c>
      <c r="CZ8" s="90">
        <v>539</v>
      </c>
      <c r="DA8" s="90">
        <v>538.6</v>
      </c>
      <c r="DB8" s="90">
        <v>538.29999999999995</v>
      </c>
      <c r="DC8" s="90">
        <v>538.9</v>
      </c>
      <c r="DD8" s="90">
        <v>538.4</v>
      </c>
      <c r="DE8" s="90">
        <v>538.4</v>
      </c>
      <c r="DF8" s="90">
        <v>538.29999999999995</v>
      </c>
      <c r="DG8" s="90">
        <v>538.5</v>
      </c>
      <c r="DH8" s="150" t="s">
        <v>1</v>
      </c>
      <c r="DI8" s="90">
        <v>538.6</v>
      </c>
      <c r="DJ8" s="90">
        <v>538.9</v>
      </c>
      <c r="DK8" s="90">
        <v>539</v>
      </c>
      <c r="DL8" s="90">
        <v>539.20000000000005</v>
      </c>
      <c r="DM8" s="90">
        <v>539.1</v>
      </c>
      <c r="DN8" s="90">
        <v>539.20000000000005</v>
      </c>
      <c r="DO8" s="90">
        <v>539</v>
      </c>
      <c r="DP8" s="90">
        <v>539.1</v>
      </c>
      <c r="DQ8" s="90">
        <v>539</v>
      </c>
      <c r="DR8" s="90">
        <v>538.9</v>
      </c>
      <c r="DS8" s="150" t="s">
        <v>1</v>
      </c>
      <c r="DT8" s="90">
        <v>539</v>
      </c>
      <c r="DU8" s="90">
        <v>539.1</v>
      </c>
      <c r="DV8" s="90">
        <v>539</v>
      </c>
      <c r="DW8" s="90">
        <v>539.6</v>
      </c>
      <c r="DX8" s="90">
        <v>539</v>
      </c>
      <c r="DY8" s="90">
        <v>538.70000000000005</v>
      </c>
      <c r="DZ8" s="90">
        <v>538.9</v>
      </c>
      <c r="EA8" s="90">
        <v>538.79999999999995</v>
      </c>
      <c r="EB8" s="90">
        <v>539.20000000000005</v>
      </c>
      <c r="EC8" s="60">
        <v>538.9</v>
      </c>
      <c r="ED8" s="150" t="s">
        <v>1</v>
      </c>
      <c r="EE8" s="60">
        <v>538.5</v>
      </c>
      <c r="EF8" s="60">
        <v>538.29999999999995</v>
      </c>
      <c r="EG8" s="60">
        <v>539</v>
      </c>
      <c r="EH8" s="104">
        <v>538.5</v>
      </c>
      <c r="EI8" s="104">
        <v>539</v>
      </c>
      <c r="EJ8" s="60">
        <v>538.79999999999995</v>
      </c>
      <c r="EK8" s="60">
        <v>538.70000000000005</v>
      </c>
      <c r="EL8" s="60">
        <v>538.9</v>
      </c>
      <c r="EM8" s="60">
        <v>538.9</v>
      </c>
      <c r="EN8" s="60">
        <v>538.79999999999995</v>
      </c>
      <c r="EO8" s="150" t="s">
        <v>1</v>
      </c>
      <c r="EP8" s="60">
        <v>539.1</v>
      </c>
      <c r="EQ8" s="60">
        <v>538.79999999999995</v>
      </c>
      <c r="ER8" s="60">
        <v>538.79999999999995</v>
      </c>
      <c r="ES8" s="60">
        <v>539</v>
      </c>
      <c r="ET8" s="60">
        <v>538.9</v>
      </c>
      <c r="EU8" s="60">
        <v>539</v>
      </c>
      <c r="EV8" s="60">
        <v>538.79999999999995</v>
      </c>
      <c r="EW8" s="60">
        <v>539.1</v>
      </c>
      <c r="EX8" s="60">
        <v>538.9</v>
      </c>
      <c r="EY8" s="60">
        <v>538.79999999999995</v>
      </c>
      <c r="EZ8" s="150" t="s">
        <v>1</v>
      </c>
      <c r="FA8" s="60">
        <v>539.29999999999995</v>
      </c>
      <c r="FB8" s="60">
        <v>538.4</v>
      </c>
      <c r="FC8" s="60">
        <v>538.29999999999995</v>
      </c>
      <c r="FD8" s="60">
        <v>538.5</v>
      </c>
      <c r="FE8" s="60">
        <v>539.29999999999995</v>
      </c>
      <c r="FF8" s="60">
        <v>539.20000000000005</v>
      </c>
      <c r="FG8" s="60">
        <v>538.79999999999995</v>
      </c>
      <c r="FH8" s="60">
        <v>539</v>
      </c>
      <c r="FI8" s="60">
        <v>539</v>
      </c>
      <c r="FJ8" s="60">
        <v>539</v>
      </c>
      <c r="FK8" s="150" t="s">
        <v>1</v>
      </c>
      <c r="FL8" s="60">
        <v>538.70000000000005</v>
      </c>
      <c r="FM8" s="60">
        <v>539.29999999999995</v>
      </c>
      <c r="FN8" s="60">
        <v>539</v>
      </c>
      <c r="FO8" s="60">
        <v>539.29999999999995</v>
      </c>
      <c r="FP8" s="60">
        <v>539.20000000000005</v>
      </c>
      <c r="FQ8" s="60">
        <v>539.20000000000005</v>
      </c>
      <c r="FR8" s="60">
        <v>539.29999999999995</v>
      </c>
      <c r="FS8" s="150" t="s">
        <v>1</v>
      </c>
      <c r="FT8" s="1">
        <f>MAX(B8:FS8)</f>
        <v>539.6</v>
      </c>
      <c r="FU8" s="86">
        <f>MIN(B8:FS8)</f>
        <v>537.79999999999995</v>
      </c>
      <c r="FV8" s="4"/>
      <c r="FW8" s="4"/>
      <c r="FX8" s="4"/>
    </row>
    <row r="9" spans="1:180" ht="11.25" customHeight="1" x14ac:dyDescent="0.2">
      <c r="A9" s="151" t="s">
        <v>43</v>
      </c>
      <c r="B9" s="90">
        <v>538.70000000000005</v>
      </c>
      <c r="C9" s="90">
        <v>538.4</v>
      </c>
      <c r="D9" s="90">
        <v>538.79999999999995</v>
      </c>
      <c r="E9" s="90">
        <v>538.6</v>
      </c>
      <c r="F9" s="90">
        <v>538.4</v>
      </c>
      <c r="G9" s="90">
        <v>538.4</v>
      </c>
      <c r="H9" s="90">
        <v>539</v>
      </c>
      <c r="I9" s="90">
        <v>539.1</v>
      </c>
      <c r="J9" s="90">
        <v>538.79999999999995</v>
      </c>
      <c r="K9" s="90">
        <v>538.9</v>
      </c>
      <c r="L9" s="151" t="s">
        <v>43</v>
      </c>
      <c r="M9" s="90">
        <v>538.9</v>
      </c>
      <c r="N9" s="90">
        <v>539.1</v>
      </c>
      <c r="O9" s="90">
        <v>538.70000000000005</v>
      </c>
      <c r="P9" s="90">
        <v>537.79999999999995</v>
      </c>
      <c r="Q9" s="90">
        <v>538</v>
      </c>
      <c r="R9" s="90">
        <v>538.29999999999995</v>
      </c>
      <c r="S9" s="90">
        <v>538.4</v>
      </c>
      <c r="T9" s="90">
        <v>538.29999999999995</v>
      </c>
      <c r="U9" s="90">
        <v>538</v>
      </c>
      <c r="V9" s="90">
        <v>538</v>
      </c>
      <c r="W9" s="90">
        <v>538.20000000000005</v>
      </c>
      <c r="X9" s="151" t="s">
        <v>43</v>
      </c>
      <c r="Y9" s="90">
        <v>538</v>
      </c>
      <c r="Z9" s="90">
        <v>537.79999999999995</v>
      </c>
      <c r="AA9" s="90">
        <v>537.5</v>
      </c>
      <c r="AB9" s="90">
        <v>538</v>
      </c>
      <c r="AC9" s="90">
        <v>537.79999999999995</v>
      </c>
      <c r="AD9" s="90">
        <v>538</v>
      </c>
      <c r="AE9" s="90">
        <v>537.6</v>
      </c>
      <c r="AF9" s="90">
        <v>537.9</v>
      </c>
      <c r="AG9" s="90">
        <v>538</v>
      </c>
      <c r="AH9" s="90">
        <v>537.9</v>
      </c>
      <c r="AI9" s="151" t="s">
        <v>43</v>
      </c>
      <c r="AJ9" s="90">
        <v>538.1</v>
      </c>
      <c r="AK9" s="90">
        <v>538</v>
      </c>
      <c r="AL9" s="90">
        <v>537.6</v>
      </c>
      <c r="AM9" s="90">
        <v>538</v>
      </c>
      <c r="AN9" s="90">
        <v>537.9</v>
      </c>
      <c r="AO9" s="90">
        <v>537.70000000000005</v>
      </c>
      <c r="AP9" s="90">
        <v>538.6</v>
      </c>
      <c r="AQ9" s="90">
        <v>538</v>
      </c>
      <c r="AR9" s="90">
        <v>538.5</v>
      </c>
      <c r="AS9" s="90">
        <v>538.1</v>
      </c>
      <c r="AT9" s="151" t="s">
        <v>43</v>
      </c>
      <c r="AU9" s="90">
        <v>538</v>
      </c>
      <c r="AV9" s="90">
        <v>538.1</v>
      </c>
      <c r="AW9" s="90">
        <v>538.6</v>
      </c>
      <c r="AX9" s="90">
        <v>538.1</v>
      </c>
      <c r="AY9" s="90">
        <v>538.20000000000005</v>
      </c>
      <c r="AZ9" s="90">
        <v>537.79999999999995</v>
      </c>
      <c r="BA9" s="90">
        <v>538.29999999999995</v>
      </c>
      <c r="BB9" s="90">
        <v>538.1</v>
      </c>
      <c r="BC9" s="90">
        <v>537.9</v>
      </c>
      <c r="BD9" s="90">
        <v>537.79999999999995</v>
      </c>
      <c r="BE9" s="151" t="s">
        <v>43</v>
      </c>
      <c r="BF9" s="90">
        <v>537.9</v>
      </c>
      <c r="BG9" s="90">
        <v>537.70000000000005</v>
      </c>
      <c r="BH9" s="90">
        <v>538.1</v>
      </c>
      <c r="BI9" s="90">
        <v>537.9</v>
      </c>
      <c r="BJ9" s="90">
        <v>538.4</v>
      </c>
      <c r="BK9" s="90">
        <v>538.20000000000005</v>
      </c>
      <c r="BL9" s="90">
        <v>538.1</v>
      </c>
      <c r="BM9" s="90">
        <v>538.20000000000005</v>
      </c>
      <c r="BN9" s="90">
        <v>537.9</v>
      </c>
      <c r="BO9" s="90">
        <v>538</v>
      </c>
      <c r="BP9" s="151" t="s">
        <v>43</v>
      </c>
      <c r="BQ9" s="90">
        <v>537.9</v>
      </c>
      <c r="BR9" s="90">
        <v>538</v>
      </c>
      <c r="BS9" s="90">
        <v>538.1</v>
      </c>
      <c r="BT9" s="90">
        <v>537.9</v>
      </c>
      <c r="BU9" s="90">
        <v>537.79999999999995</v>
      </c>
      <c r="BV9" s="90">
        <v>538.5</v>
      </c>
      <c r="BW9" s="90">
        <v>538.4</v>
      </c>
      <c r="BX9" s="90">
        <v>538.20000000000005</v>
      </c>
      <c r="BY9" s="90">
        <v>538.20000000000005</v>
      </c>
      <c r="BZ9" s="90">
        <v>538.29999999999995</v>
      </c>
      <c r="CA9" s="151" t="s">
        <v>43</v>
      </c>
      <c r="CB9" s="90">
        <v>538.29999999999995</v>
      </c>
      <c r="CC9" s="90">
        <v>538.1</v>
      </c>
      <c r="CD9" s="90">
        <v>538.29999999999995</v>
      </c>
      <c r="CE9" s="90">
        <v>538.4</v>
      </c>
      <c r="CF9" s="90">
        <v>538.4</v>
      </c>
      <c r="CG9" s="90">
        <v>538.5</v>
      </c>
      <c r="CH9" s="90">
        <v>539</v>
      </c>
      <c r="CI9" s="90">
        <v>539</v>
      </c>
      <c r="CJ9" s="90">
        <v>538.4</v>
      </c>
      <c r="CK9" s="90">
        <v>538.79999999999995</v>
      </c>
      <c r="CL9" s="151" t="s">
        <v>43</v>
      </c>
      <c r="CM9" s="90">
        <v>538.70000000000005</v>
      </c>
      <c r="CN9" s="90">
        <v>538.79999999999995</v>
      </c>
      <c r="CO9" s="90">
        <v>538</v>
      </c>
      <c r="CP9" s="90">
        <v>538.6</v>
      </c>
      <c r="CQ9" s="90">
        <v>538.29999999999995</v>
      </c>
      <c r="CR9" s="90">
        <v>538.70000000000005</v>
      </c>
      <c r="CS9" s="90">
        <v>538.9</v>
      </c>
      <c r="CT9" s="90">
        <v>538.5</v>
      </c>
      <c r="CU9" s="90">
        <v>538</v>
      </c>
      <c r="CV9" s="90">
        <v>538.5</v>
      </c>
      <c r="CW9" s="151" t="s">
        <v>43</v>
      </c>
      <c r="CX9" s="90">
        <v>538.29999999999995</v>
      </c>
      <c r="CY9" s="90">
        <v>538.5</v>
      </c>
      <c r="CZ9" s="90">
        <v>538.9</v>
      </c>
      <c r="DA9" s="90">
        <v>538.5</v>
      </c>
      <c r="DB9" s="90">
        <v>538.29999999999995</v>
      </c>
      <c r="DC9" s="90">
        <v>538.79999999999995</v>
      </c>
      <c r="DD9" s="90">
        <v>538.29999999999995</v>
      </c>
      <c r="DE9" s="90">
        <v>538.29999999999995</v>
      </c>
      <c r="DF9" s="90">
        <v>538.20000000000005</v>
      </c>
      <c r="DG9" s="90">
        <v>538.4</v>
      </c>
      <c r="DH9" s="151" t="s">
        <v>43</v>
      </c>
      <c r="DI9" s="90">
        <v>538.6</v>
      </c>
      <c r="DJ9" s="90">
        <v>538.70000000000005</v>
      </c>
      <c r="DK9" s="90">
        <v>538.79999999999995</v>
      </c>
      <c r="DL9" s="90">
        <v>539</v>
      </c>
      <c r="DM9" s="90">
        <v>539</v>
      </c>
      <c r="DN9" s="90">
        <v>539</v>
      </c>
      <c r="DO9" s="90">
        <v>538.9</v>
      </c>
      <c r="DP9" s="90">
        <v>538.9</v>
      </c>
      <c r="DQ9" s="90">
        <v>538.70000000000005</v>
      </c>
      <c r="DR9" s="90">
        <v>538.6</v>
      </c>
      <c r="DS9" s="151" t="s">
        <v>43</v>
      </c>
      <c r="DT9" s="90">
        <v>538.6</v>
      </c>
      <c r="DU9" s="90">
        <v>539.1</v>
      </c>
      <c r="DV9" s="90">
        <v>538.70000000000005</v>
      </c>
      <c r="DW9" s="90">
        <v>539.6</v>
      </c>
      <c r="DX9" s="90">
        <v>539</v>
      </c>
      <c r="DY9" s="90">
        <v>538.70000000000005</v>
      </c>
      <c r="DZ9" s="90">
        <v>538.79999999999995</v>
      </c>
      <c r="EA9" s="90">
        <v>538.79999999999995</v>
      </c>
      <c r="EB9" s="90">
        <v>539</v>
      </c>
      <c r="EC9" s="60">
        <v>538.9</v>
      </c>
      <c r="ED9" s="151" t="s">
        <v>43</v>
      </c>
      <c r="EE9" s="60">
        <v>538.5</v>
      </c>
      <c r="EF9" s="60">
        <v>538.29999999999995</v>
      </c>
      <c r="EG9" s="60">
        <v>539</v>
      </c>
      <c r="EH9" s="104">
        <v>538.4</v>
      </c>
      <c r="EI9" s="104">
        <v>538.79999999999995</v>
      </c>
      <c r="EJ9" s="60">
        <v>538.6</v>
      </c>
      <c r="EK9" s="60">
        <v>538.6</v>
      </c>
      <c r="EL9" s="60">
        <v>538.79999999999995</v>
      </c>
      <c r="EM9" s="60">
        <v>538.79999999999995</v>
      </c>
      <c r="EN9" s="60">
        <v>538.70000000000005</v>
      </c>
      <c r="EO9" s="151" t="s">
        <v>43</v>
      </c>
      <c r="EP9" s="60">
        <v>539.1</v>
      </c>
      <c r="EQ9" s="60">
        <v>538.70000000000005</v>
      </c>
      <c r="ER9" s="60">
        <v>538.70000000000005</v>
      </c>
      <c r="ES9" s="60">
        <v>538.9</v>
      </c>
      <c r="ET9" s="60">
        <v>538.70000000000005</v>
      </c>
      <c r="EU9" s="60">
        <v>539</v>
      </c>
      <c r="EV9" s="60">
        <v>538.79999999999995</v>
      </c>
      <c r="EW9" s="60">
        <v>539</v>
      </c>
      <c r="EX9" s="60">
        <v>538.79999999999995</v>
      </c>
      <c r="EY9" s="60">
        <v>538.6</v>
      </c>
      <c r="EZ9" s="151" t="s">
        <v>43</v>
      </c>
      <c r="FA9" s="60">
        <v>539.20000000000005</v>
      </c>
      <c r="FB9" s="60">
        <v>538.4</v>
      </c>
      <c r="FC9" s="60">
        <v>538.20000000000005</v>
      </c>
      <c r="FD9" s="60">
        <v>538.5</v>
      </c>
      <c r="FE9" s="60">
        <v>539.20000000000005</v>
      </c>
      <c r="FF9" s="60">
        <v>539.1</v>
      </c>
      <c r="FG9" s="60">
        <v>538.70000000000005</v>
      </c>
      <c r="FH9" s="60">
        <v>539</v>
      </c>
      <c r="FI9" s="60">
        <v>538.79999999999995</v>
      </c>
      <c r="FJ9" s="60">
        <v>538.9</v>
      </c>
      <c r="FK9" s="151" t="s">
        <v>43</v>
      </c>
      <c r="FL9" s="60">
        <v>538.6</v>
      </c>
      <c r="FM9" s="60">
        <v>539.1</v>
      </c>
      <c r="FN9" s="60">
        <v>539</v>
      </c>
      <c r="FO9" s="60">
        <v>539.1</v>
      </c>
      <c r="FP9" s="60">
        <v>539.1</v>
      </c>
      <c r="FQ9" s="60">
        <v>539.1</v>
      </c>
      <c r="FR9" s="60">
        <v>539.20000000000005</v>
      </c>
      <c r="FS9" s="151" t="s">
        <v>43</v>
      </c>
      <c r="FT9" s="1">
        <f>MAX(B9:FS9)</f>
        <v>539.6</v>
      </c>
      <c r="FU9" s="86">
        <f>MIN(B9:FS9)</f>
        <v>537.5</v>
      </c>
      <c r="FV9" s="4"/>
      <c r="FW9" s="4"/>
      <c r="FX9" s="4"/>
    </row>
    <row r="10" spans="1:180" ht="11.25" customHeight="1" x14ac:dyDescent="0.2">
      <c r="A10" s="150" t="s">
        <v>2</v>
      </c>
      <c r="B10" s="90">
        <v>534</v>
      </c>
      <c r="C10" s="90">
        <v>534</v>
      </c>
      <c r="D10" s="90">
        <v>534</v>
      </c>
      <c r="E10" s="90">
        <v>534</v>
      </c>
      <c r="F10" s="90">
        <v>534</v>
      </c>
      <c r="G10" s="90">
        <v>534.1</v>
      </c>
      <c r="H10" s="90">
        <v>534.20000000000005</v>
      </c>
      <c r="I10" s="90">
        <v>534.1</v>
      </c>
      <c r="J10" s="90">
        <v>534.1</v>
      </c>
      <c r="K10" s="90">
        <v>534.20000000000005</v>
      </c>
      <c r="L10" s="150" t="s">
        <v>2</v>
      </c>
      <c r="M10" s="90">
        <v>534.1</v>
      </c>
      <c r="N10" s="90">
        <v>534.20000000000005</v>
      </c>
      <c r="O10" s="90">
        <v>534.1</v>
      </c>
      <c r="P10" s="90">
        <v>534.1</v>
      </c>
      <c r="Q10" s="90">
        <v>534</v>
      </c>
      <c r="R10" s="90">
        <v>534.1</v>
      </c>
      <c r="S10" s="90">
        <v>534</v>
      </c>
      <c r="T10" s="90">
        <v>534</v>
      </c>
      <c r="U10" s="90">
        <v>534</v>
      </c>
      <c r="V10" s="90">
        <v>534.20000000000005</v>
      </c>
      <c r="W10" s="90">
        <v>534.1</v>
      </c>
      <c r="X10" s="150" t="s">
        <v>2</v>
      </c>
      <c r="Y10" s="90">
        <v>534</v>
      </c>
      <c r="Z10" s="90">
        <v>534.1</v>
      </c>
      <c r="AA10" s="90">
        <v>534.20000000000005</v>
      </c>
      <c r="AB10" s="90">
        <v>534.1</v>
      </c>
      <c r="AC10" s="90">
        <v>534.20000000000005</v>
      </c>
      <c r="AD10" s="90">
        <v>534.20000000000005</v>
      </c>
      <c r="AE10" s="90">
        <v>534.1</v>
      </c>
      <c r="AF10" s="90">
        <v>534.1</v>
      </c>
      <c r="AG10" s="90">
        <v>534.1</v>
      </c>
      <c r="AH10" s="90">
        <v>534.1</v>
      </c>
      <c r="AI10" s="150" t="s">
        <v>2</v>
      </c>
      <c r="AJ10" s="90">
        <v>534.20000000000005</v>
      </c>
      <c r="AK10" s="90">
        <v>534.1</v>
      </c>
      <c r="AL10" s="90">
        <v>534.20000000000005</v>
      </c>
      <c r="AM10" s="90">
        <v>534.1</v>
      </c>
      <c r="AN10" s="90">
        <v>534.1</v>
      </c>
      <c r="AO10" s="90">
        <v>534.1</v>
      </c>
      <c r="AP10" s="90">
        <v>534.1</v>
      </c>
      <c r="AQ10" s="90">
        <v>534.1</v>
      </c>
      <c r="AR10" s="90">
        <v>534.1</v>
      </c>
      <c r="AS10" s="90">
        <v>534.20000000000005</v>
      </c>
      <c r="AT10" s="150" t="s">
        <v>2</v>
      </c>
      <c r="AU10" s="90">
        <v>534.1</v>
      </c>
      <c r="AV10" s="90">
        <v>534.1</v>
      </c>
      <c r="AW10" s="90">
        <v>534.20000000000005</v>
      </c>
      <c r="AX10" s="90">
        <v>534.20000000000005</v>
      </c>
      <c r="AY10" s="90">
        <v>534.20000000000005</v>
      </c>
      <c r="AZ10" s="90">
        <v>534.20000000000005</v>
      </c>
      <c r="BA10" s="90">
        <v>534.1</v>
      </c>
      <c r="BB10" s="90">
        <v>534.20000000000005</v>
      </c>
      <c r="BC10" s="90">
        <v>534.1</v>
      </c>
      <c r="BD10" s="90">
        <v>534.20000000000005</v>
      </c>
      <c r="BE10" s="150" t="s">
        <v>2</v>
      </c>
      <c r="BF10" s="90">
        <v>534.20000000000005</v>
      </c>
      <c r="BG10" s="90">
        <v>534.1</v>
      </c>
      <c r="BH10" s="90">
        <v>534.1</v>
      </c>
      <c r="BI10" s="90">
        <v>534.1</v>
      </c>
      <c r="BJ10" s="90">
        <v>534.20000000000005</v>
      </c>
      <c r="BK10" s="90">
        <v>534.1</v>
      </c>
      <c r="BL10" s="90">
        <v>534.1</v>
      </c>
      <c r="BM10" s="90">
        <v>534.1</v>
      </c>
      <c r="BN10" s="90">
        <v>534.1</v>
      </c>
      <c r="BO10" s="90">
        <v>534.1</v>
      </c>
      <c r="BP10" s="150" t="s">
        <v>2</v>
      </c>
      <c r="BQ10" s="90">
        <v>534.1</v>
      </c>
      <c r="BR10" s="90">
        <v>534.1</v>
      </c>
      <c r="BS10" s="90">
        <v>534.20000000000005</v>
      </c>
      <c r="BT10" s="90">
        <v>534.1</v>
      </c>
      <c r="BU10" s="90">
        <v>534</v>
      </c>
      <c r="BV10" s="90">
        <v>534.1</v>
      </c>
      <c r="BW10" s="90">
        <v>534.1</v>
      </c>
      <c r="BX10" s="90">
        <v>534.20000000000005</v>
      </c>
      <c r="BY10" s="90">
        <v>534.1</v>
      </c>
      <c r="BZ10" s="90">
        <v>534.1</v>
      </c>
      <c r="CA10" s="150" t="s">
        <v>2</v>
      </c>
      <c r="CB10" s="90">
        <v>534.20000000000005</v>
      </c>
      <c r="CC10" s="90">
        <v>534.1</v>
      </c>
      <c r="CD10" s="90">
        <v>534.1</v>
      </c>
      <c r="CE10" s="90">
        <v>534.1</v>
      </c>
      <c r="CF10" s="90">
        <v>534.1</v>
      </c>
      <c r="CG10" s="90">
        <v>534.1</v>
      </c>
      <c r="CH10" s="90">
        <v>534.1</v>
      </c>
      <c r="CI10" s="90">
        <v>534.20000000000005</v>
      </c>
      <c r="CJ10" s="90">
        <v>534.1</v>
      </c>
      <c r="CK10" s="90">
        <v>534.1</v>
      </c>
      <c r="CL10" s="150" t="s">
        <v>2</v>
      </c>
      <c r="CM10" s="90">
        <v>534.20000000000005</v>
      </c>
      <c r="CN10" s="90">
        <v>534.20000000000005</v>
      </c>
      <c r="CO10" s="90">
        <v>534.1</v>
      </c>
      <c r="CP10" s="90">
        <v>534.1</v>
      </c>
      <c r="CQ10" s="90">
        <v>534.20000000000005</v>
      </c>
      <c r="CR10" s="90">
        <v>534.1</v>
      </c>
      <c r="CS10" s="90">
        <v>534.1</v>
      </c>
      <c r="CT10" s="90">
        <v>534.1</v>
      </c>
      <c r="CU10" s="90">
        <v>534.20000000000005</v>
      </c>
      <c r="CV10" s="90">
        <v>534.1</v>
      </c>
      <c r="CW10" s="150" t="s">
        <v>2</v>
      </c>
      <c r="CX10" s="90">
        <v>534.1</v>
      </c>
      <c r="CY10" s="90">
        <v>534.1</v>
      </c>
      <c r="CZ10" s="90">
        <v>534.1</v>
      </c>
      <c r="DA10" s="90">
        <v>534.1</v>
      </c>
      <c r="DB10" s="90">
        <v>534</v>
      </c>
      <c r="DC10" s="90">
        <v>534.1</v>
      </c>
      <c r="DD10" s="90">
        <v>534.20000000000005</v>
      </c>
      <c r="DE10" s="90">
        <v>534.20000000000005</v>
      </c>
      <c r="DF10" s="90">
        <v>534.1</v>
      </c>
      <c r="DG10" s="90">
        <v>534.1</v>
      </c>
      <c r="DH10" s="150" t="s">
        <v>2</v>
      </c>
      <c r="DI10" s="90">
        <v>534.20000000000005</v>
      </c>
      <c r="DJ10" s="90">
        <v>534.20000000000005</v>
      </c>
      <c r="DK10" s="90">
        <v>534.1</v>
      </c>
      <c r="DL10" s="90">
        <v>534.1</v>
      </c>
      <c r="DM10" s="90">
        <v>534</v>
      </c>
      <c r="DN10" s="90">
        <v>534.1</v>
      </c>
      <c r="DO10" s="90">
        <v>534.1</v>
      </c>
      <c r="DP10" s="90">
        <v>534.1</v>
      </c>
      <c r="DQ10" s="90">
        <v>534.1</v>
      </c>
      <c r="DR10" s="90">
        <v>534.1</v>
      </c>
      <c r="DS10" s="150" t="s">
        <v>2</v>
      </c>
      <c r="DT10" s="90">
        <v>534</v>
      </c>
      <c r="DU10" s="90">
        <v>534.1</v>
      </c>
      <c r="DV10" s="90">
        <v>534.1</v>
      </c>
      <c r="DW10" s="90">
        <v>534.1</v>
      </c>
      <c r="DX10" s="90">
        <v>534.1</v>
      </c>
      <c r="DY10" s="90">
        <v>534.1</v>
      </c>
      <c r="DZ10" s="90">
        <v>534.1</v>
      </c>
      <c r="EA10" s="90">
        <v>534.1</v>
      </c>
      <c r="EB10" s="90">
        <v>534.1</v>
      </c>
      <c r="EC10" s="60">
        <v>534.1</v>
      </c>
      <c r="ED10" s="150" t="s">
        <v>2</v>
      </c>
      <c r="EE10" s="60">
        <v>534.1</v>
      </c>
      <c r="EF10" s="60">
        <v>534.1</v>
      </c>
      <c r="EG10" s="60">
        <v>534.1</v>
      </c>
      <c r="EH10" s="104">
        <v>534.1</v>
      </c>
      <c r="EI10" s="104">
        <v>534.1</v>
      </c>
      <c r="EJ10" s="60">
        <v>534</v>
      </c>
      <c r="EK10" s="60">
        <v>534.1</v>
      </c>
      <c r="EL10" s="60">
        <v>534</v>
      </c>
      <c r="EM10" s="60">
        <v>534</v>
      </c>
      <c r="EN10" s="60">
        <v>534</v>
      </c>
      <c r="EO10" s="150" t="s">
        <v>2</v>
      </c>
      <c r="EP10" s="60">
        <v>534</v>
      </c>
      <c r="EQ10" s="60">
        <v>534</v>
      </c>
      <c r="ER10" s="60">
        <v>534.1</v>
      </c>
      <c r="ES10" s="60">
        <v>534.1</v>
      </c>
      <c r="ET10" s="60">
        <v>534.1</v>
      </c>
      <c r="EU10" s="60">
        <v>534.20000000000005</v>
      </c>
      <c r="EV10" s="60">
        <v>534.1</v>
      </c>
      <c r="EW10" s="60">
        <v>534.20000000000005</v>
      </c>
      <c r="EX10" s="60">
        <v>534.20000000000005</v>
      </c>
      <c r="EY10" s="60">
        <v>534</v>
      </c>
      <c r="EZ10" s="150" t="s">
        <v>2</v>
      </c>
      <c r="FA10" s="60">
        <v>534.1</v>
      </c>
      <c r="FB10" s="60">
        <v>534</v>
      </c>
      <c r="FC10" s="60">
        <v>534</v>
      </c>
      <c r="FD10" s="60">
        <v>534</v>
      </c>
      <c r="FE10" s="60">
        <v>534</v>
      </c>
      <c r="FF10" s="60">
        <v>534.1</v>
      </c>
      <c r="FG10" s="60">
        <v>534.1</v>
      </c>
      <c r="FH10" s="60">
        <v>534</v>
      </c>
      <c r="FI10" s="60">
        <v>534.1</v>
      </c>
      <c r="FJ10" s="60">
        <v>534</v>
      </c>
      <c r="FK10" s="150" t="s">
        <v>2</v>
      </c>
      <c r="FL10" s="60">
        <v>534.1</v>
      </c>
      <c r="FM10" s="60">
        <v>534</v>
      </c>
      <c r="FN10" s="60">
        <v>534</v>
      </c>
      <c r="FO10" s="60">
        <v>534.20000000000005</v>
      </c>
      <c r="FP10" s="60">
        <v>534.20000000000005</v>
      </c>
      <c r="FQ10" s="60">
        <v>534.1</v>
      </c>
      <c r="FR10" s="60">
        <v>534.1</v>
      </c>
      <c r="FS10" s="150" t="s">
        <v>2</v>
      </c>
      <c r="FT10" s="1">
        <f>MAX(B10:FS10)</f>
        <v>534.20000000000005</v>
      </c>
      <c r="FU10" s="86">
        <f>MIN(B10:FS10)</f>
        <v>534</v>
      </c>
      <c r="FV10" s="4"/>
      <c r="FW10" s="4"/>
      <c r="FX10" s="4"/>
    </row>
    <row r="11" spans="1:180" ht="11.25" customHeight="1" x14ac:dyDescent="0.2">
      <c r="A11" s="150" t="s">
        <v>3</v>
      </c>
      <c r="B11" s="90">
        <v>468.1</v>
      </c>
      <c r="C11" s="90">
        <v>468.2</v>
      </c>
      <c r="D11" s="90">
        <v>468.2</v>
      </c>
      <c r="E11" s="90">
        <v>468.2</v>
      </c>
      <c r="F11" s="90">
        <v>468.2</v>
      </c>
      <c r="G11" s="90">
        <v>468.2</v>
      </c>
      <c r="H11" s="90">
        <v>468.2</v>
      </c>
      <c r="I11" s="90">
        <v>468.2</v>
      </c>
      <c r="J11" s="90">
        <v>468.2</v>
      </c>
      <c r="K11" s="90">
        <v>468.2</v>
      </c>
      <c r="L11" s="150" t="s">
        <v>3</v>
      </c>
      <c r="M11" s="90">
        <v>468.1</v>
      </c>
      <c r="N11" s="90">
        <v>468.2</v>
      </c>
      <c r="O11" s="90">
        <v>468.1</v>
      </c>
      <c r="P11" s="90">
        <v>468.1</v>
      </c>
      <c r="Q11" s="90">
        <v>468.2</v>
      </c>
      <c r="R11" s="90">
        <v>468.2</v>
      </c>
      <c r="S11" s="90">
        <v>468.2</v>
      </c>
      <c r="T11" s="90">
        <v>468.1</v>
      </c>
      <c r="U11" s="90">
        <v>468.1</v>
      </c>
      <c r="V11" s="90">
        <v>468.2</v>
      </c>
      <c r="W11" s="90">
        <v>468</v>
      </c>
      <c r="X11" s="150" t="s">
        <v>3</v>
      </c>
      <c r="Y11" s="90">
        <v>468.2</v>
      </c>
      <c r="Z11" s="90">
        <v>468.1</v>
      </c>
      <c r="AA11" s="90">
        <v>468.2</v>
      </c>
      <c r="AB11" s="90">
        <v>468.2</v>
      </c>
      <c r="AC11" s="90">
        <v>468.2</v>
      </c>
      <c r="AD11" s="90">
        <v>468.2</v>
      </c>
      <c r="AE11" s="90">
        <v>468.2</v>
      </c>
      <c r="AF11" s="90">
        <v>468.2</v>
      </c>
      <c r="AG11" s="90">
        <v>468.2</v>
      </c>
      <c r="AH11" s="90">
        <v>468.2</v>
      </c>
      <c r="AI11" s="150" t="s">
        <v>3</v>
      </c>
      <c r="AJ11" s="90">
        <v>468.1</v>
      </c>
      <c r="AK11" s="90">
        <v>468.1</v>
      </c>
      <c r="AL11" s="90">
        <v>468.2</v>
      </c>
      <c r="AM11" s="90">
        <v>468.2</v>
      </c>
      <c r="AN11" s="90">
        <v>468.2</v>
      </c>
      <c r="AO11" s="90">
        <v>468.2</v>
      </c>
      <c r="AP11" s="90">
        <v>468.2</v>
      </c>
      <c r="AQ11" s="90">
        <v>468.1</v>
      </c>
      <c r="AR11" s="90">
        <v>468.2</v>
      </c>
      <c r="AS11" s="90">
        <v>468.2</v>
      </c>
      <c r="AT11" s="150" t="s">
        <v>3</v>
      </c>
      <c r="AU11" s="90">
        <v>468.2</v>
      </c>
      <c r="AV11" s="90">
        <v>468.2</v>
      </c>
      <c r="AW11" s="90">
        <v>468.2</v>
      </c>
      <c r="AX11" s="90">
        <v>468.2</v>
      </c>
      <c r="AY11" s="90">
        <v>468.2</v>
      </c>
      <c r="AZ11" s="90">
        <v>468.2</v>
      </c>
      <c r="BA11" s="90">
        <v>468.3</v>
      </c>
      <c r="BB11" s="90">
        <v>468.2</v>
      </c>
      <c r="BC11" s="90">
        <v>468.2</v>
      </c>
      <c r="BD11" s="90">
        <v>468.1</v>
      </c>
      <c r="BE11" s="150" t="s">
        <v>3</v>
      </c>
      <c r="BF11" s="90">
        <v>468.2</v>
      </c>
      <c r="BG11" s="90">
        <v>468.2</v>
      </c>
      <c r="BH11" s="90">
        <v>468</v>
      </c>
      <c r="BI11" s="90">
        <v>468.1</v>
      </c>
      <c r="BJ11" s="90">
        <v>468.2</v>
      </c>
      <c r="BK11" s="90">
        <v>468.1</v>
      </c>
      <c r="BL11" s="90">
        <v>468.2</v>
      </c>
      <c r="BM11" s="90">
        <v>468.1</v>
      </c>
      <c r="BN11" s="90">
        <v>468.1</v>
      </c>
      <c r="BO11" s="90">
        <v>468.1</v>
      </c>
      <c r="BP11" s="150" t="s">
        <v>3</v>
      </c>
      <c r="BQ11" s="90">
        <v>468.1</v>
      </c>
      <c r="BR11" s="90">
        <v>468.1</v>
      </c>
      <c r="BS11" s="90">
        <v>468.1</v>
      </c>
      <c r="BT11" s="90">
        <v>468.1</v>
      </c>
      <c r="BU11" s="90">
        <v>468.1</v>
      </c>
      <c r="BV11" s="90">
        <v>468.2</v>
      </c>
      <c r="BW11" s="90">
        <v>468.1</v>
      </c>
      <c r="BX11" s="90">
        <v>468.2</v>
      </c>
      <c r="BY11" s="90">
        <v>468.2</v>
      </c>
      <c r="BZ11" s="90">
        <v>468.2</v>
      </c>
      <c r="CA11" s="150" t="s">
        <v>3</v>
      </c>
      <c r="CB11" s="90">
        <v>468.2</v>
      </c>
      <c r="CC11" s="90">
        <v>468.1</v>
      </c>
      <c r="CD11" s="90">
        <v>468.1</v>
      </c>
      <c r="CE11" s="90">
        <v>468.2</v>
      </c>
      <c r="CF11" s="90">
        <v>468.2</v>
      </c>
      <c r="CG11" s="90">
        <v>468.2</v>
      </c>
      <c r="CH11" s="90">
        <v>468.2</v>
      </c>
      <c r="CI11" s="90">
        <v>468.3</v>
      </c>
      <c r="CJ11" s="90">
        <v>468.4</v>
      </c>
      <c r="CK11" s="90">
        <v>468.2</v>
      </c>
      <c r="CL11" s="150" t="s">
        <v>3</v>
      </c>
      <c r="CM11" s="90">
        <v>468.3</v>
      </c>
      <c r="CN11" s="90">
        <v>468.2</v>
      </c>
      <c r="CO11" s="90">
        <v>468.4</v>
      </c>
      <c r="CP11" s="90">
        <v>468.4</v>
      </c>
      <c r="CQ11" s="90">
        <v>468.2</v>
      </c>
      <c r="CR11" s="90">
        <v>468.2</v>
      </c>
      <c r="CS11" s="90">
        <v>468.6</v>
      </c>
      <c r="CT11" s="90">
        <v>468.3</v>
      </c>
      <c r="CU11" s="90">
        <v>468.1</v>
      </c>
      <c r="CV11" s="90">
        <v>468.3</v>
      </c>
      <c r="CW11" s="150" t="s">
        <v>3</v>
      </c>
      <c r="CX11" s="90">
        <v>468.3</v>
      </c>
      <c r="CY11" s="90">
        <v>468.4</v>
      </c>
      <c r="CZ11" s="90">
        <v>468.2</v>
      </c>
      <c r="DA11" s="90">
        <v>468.3</v>
      </c>
      <c r="DB11" s="90">
        <v>468.3</v>
      </c>
      <c r="DC11" s="90">
        <v>468.2</v>
      </c>
      <c r="DD11" s="90">
        <v>468.2</v>
      </c>
      <c r="DE11" s="90">
        <v>468.1</v>
      </c>
      <c r="DF11" s="90">
        <v>468.3</v>
      </c>
      <c r="DG11" s="90">
        <v>468.2</v>
      </c>
      <c r="DH11" s="150" t="s">
        <v>3</v>
      </c>
      <c r="DI11" s="90">
        <v>468.2</v>
      </c>
      <c r="DJ11" s="90">
        <v>468.3</v>
      </c>
      <c r="DK11" s="90">
        <v>468.2</v>
      </c>
      <c r="DL11" s="90">
        <v>468.2</v>
      </c>
      <c r="DM11" s="90">
        <v>468.2</v>
      </c>
      <c r="DN11" s="90">
        <v>468.2</v>
      </c>
      <c r="DO11" s="90">
        <v>468.1</v>
      </c>
      <c r="DP11" s="90">
        <v>468.2</v>
      </c>
      <c r="DQ11" s="90">
        <v>468.1</v>
      </c>
      <c r="DR11" s="90">
        <v>468.1</v>
      </c>
      <c r="DS11" s="150" t="s">
        <v>3</v>
      </c>
      <c r="DT11" s="90">
        <v>468.1</v>
      </c>
      <c r="DU11" s="90">
        <v>468.1</v>
      </c>
      <c r="DV11" s="90">
        <v>468.1</v>
      </c>
      <c r="DW11" s="90">
        <v>468.2</v>
      </c>
      <c r="DX11" s="90">
        <v>468.2</v>
      </c>
      <c r="DY11" s="90">
        <v>468.1</v>
      </c>
      <c r="DZ11" s="90">
        <v>467.9</v>
      </c>
      <c r="EA11" s="90">
        <v>468.2</v>
      </c>
      <c r="EB11" s="90">
        <v>468.2</v>
      </c>
      <c r="EC11" s="60">
        <v>468.2</v>
      </c>
      <c r="ED11" s="150" t="s">
        <v>3</v>
      </c>
      <c r="EE11" s="60">
        <v>468.2</v>
      </c>
      <c r="EF11" s="60">
        <v>468.2</v>
      </c>
      <c r="EG11" s="60">
        <v>468.2</v>
      </c>
      <c r="EH11" s="104">
        <v>468.1</v>
      </c>
      <c r="EI11" s="104">
        <v>468.1</v>
      </c>
      <c r="EJ11" s="60">
        <v>468.2</v>
      </c>
      <c r="EK11" s="60">
        <v>468.1</v>
      </c>
      <c r="EL11" s="60">
        <v>468.1</v>
      </c>
      <c r="EM11" s="60">
        <v>468.1</v>
      </c>
      <c r="EN11" s="60">
        <v>468.1</v>
      </c>
      <c r="EO11" s="150" t="s">
        <v>3</v>
      </c>
      <c r="EP11" s="60">
        <v>468.1</v>
      </c>
      <c r="EQ11" s="60">
        <v>468.2</v>
      </c>
      <c r="ER11" s="60">
        <v>468.1</v>
      </c>
      <c r="ES11" s="60">
        <v>468.1</v>
      </c>
      <c r="ET11" s="60">
        <v>468.2</v>
      </c>
      <c r="EU11" s="60">
        <v>468.1</v>
      </c>
      <c r="EV11" s="60">
        <v>468.1</v>
      </c>
      <c r="EW11" s="60">
        <v>468.2</v>
      </c>
      <c r="EX11" s="60">
        <v>468.1</v>
      </c>
      <c r="EY11" s="60">
        <v>468.1</v>
      </c>
      <c r="EZ11" s="150" t="s">
        <v>3</v>
      </c>
      <c r="FA11" s="60">
        <v>468.1</v>
      </c>
      <c r="FB11" s="60">
        <v>468.1</v>
      </c>
      <c r="FC11" s="60">
        <v>468.1</v>
      </c>
      <c r="FD11" s="60">
        <v>468.1</v>
      </c>
      <c r="FE11" s="60">
        <v>468.1</v>
      </c>
      <c r="FF11" s="60">
        <v>468.3</v>
      </c>
      <c r="FG11" s="60">
        <v>468.1</v>
      </c>
      <c r="FH11" s="60">
        <v>468.1</v>
      </c>
      <c r="FI11" s="60">
        <v>468.1</v>
      </c>
      <c r="FJ11" s="60">
        <v>468.1</v>
      </c>
      <c r="FK11" s="150" t="s">
        <v>3</v>
      </c>
      <c r="FL11" s="60">
        <v>468.1</v>
      </c>
      <c r="FM11" s="60">
        <v>468.1</v>
      </c>
      <c r="FN11" s="60">
        <v>468.1</v>
      </c>
      <c r="FO11" s="60">
        <v>468.1</v>
      </c>
      <c r="FP11" s="60">
        <v>468</v>
      </c>
      <c r="FQ11" s="60">
        <v>468.2</v>
      </c>
      <c r="FR11" s="60">
        <v>468.1</v>
      </c>
      <c r="FS11" s="150" t="s">
        <v>3</v>
      </c>
      <c r="FT11" s="1">
        <f>MAX(B11:FS11)</f>
        <v>468.6</v>
      </c>
      <c r="FU11" s="86">
        <f>MIN(B11:FS11)</f>
        <v>467.9</v>
      </c>
      <c r="FV11" s="4"/>
      <c r="FW11" s="4"/>
      <c r="FX11" s="4"/>
    </row>
    <row r="12" spans="1:180" ht="11.25" customHeight="1" x14ac:dyDescent="0.2">
      <c r="A12" s="150" t="s">
        <v>4</v>
      </c>
      <c r="B12" s="90">
        <v>468</v>
      </c>
      <c r="C12" s="90">
        <v>468</v>
      </c>
      <c r="D12" s="90">
        <v>468</v>
      </c>
      <c r="E12" s="90">
        <v>468</v>
      </c>
      <c r="F12" s="90">
        <v>468</v>
      </c>
      <c r="G12" s="90">
        <v>468</v>
      </c>
      <c r="H12" s="90">
        <v>468</v>
      </c>
      <c r="I12" s="90">
        <v>468</v>
      </c>
      <c r="J12" s="90">
        <v>468</v>
      </c>
      <c r="K12" s="90">
        <v>468</v>
      </c>
      <c r="L12" s="150" t="s">
        <v>4</v>
      </c>
      <c r="M12" s="90">
        <v>467.9</v>
      </c>
      <c r="N12" s="90">
        <v>468</v>
      </c>
      <c r="O12" s="90">
        <v>467.9</v>
      </c>
      <c r="P12" s="90">
        <v>467.9</v>
      </c>
      <c r="Q12" s="90">
        <v>467.9</v>
      </c>
      <c r="R12" s="90">
        <v>467.9</v>
      </c>
      <c r="S12" s="90">
        <v>468</v>
      </c>
      <c r="T12" s="90">
        <v>468</v>
      </c>
      <c r="U12" s="90">
        <v>468</v>
      </c>
      <c r="V12" s="90">
        <v>467.9</v>
      </c>
      <c r="W12" s="90">
        <v>467.9</v>
      </c>
      <c r="X12" s="150" t="s">
        <v>4</v>
      </c>
      <c r="Y12" s="90">
        <v>467.9</v>
      </c>
      <c r="Z12" s="90">
        <v>467.9</v>
      </c>
      <c r="AA12" s="90">
        <v>467.9</v>
      </c>
      <c r="AB12" s="90">
        <v>468</v>
      </c>
      <c r="AC12" s="90">
        <v>468</v>
      </c>
      <c r="AD12" s="90">
        <v>468</v>
      </c>
      <c r="AE12" s="90">
        <v>467.9</v>
      </c>
      <c r="AF12" s="90">
        <v>468</v>
      </c>
      <c r="AG12" s="90">
        <v>468.1</v>
      </c>
      <c r="AH12" s="90">
        <v>468</v>
      </c>
      <c r="AI12" s="150" t="s">
        <v>4</v>
      </c>
      <c r="AJ12" s="90">
        <v>467.9</v>
      </c>
      <c r="AK12" s="90">
        <v>468</v>
      </c>
      <c r="AL12" s="90">
        <v>468</v>
      </c>
      <c r="AM12" s="90">
        <v>468</v>
      </c>
      <c r="AN12" s="90">
        <v>467.9</v>
      </c>
      <c r="AO12" s="90">
        <v>468</v>
      </c>
      <c r="AP12" s="90">
        <v>468</v>
      </c>
      <c r="AQ12" s="90">
        <v>467.9</v>
      </c>
      <c r="AR12" s="90">
        <v>468</v>
      </c>
      <c r="AS12" s="90">
        <v>468</v>
      </c>
      <c r="AT12" s="150" t="s">
        <v>4</v>
      </c>
      <c r="AU12" s="90">
        <v>468</v>
      </c>
      <c r="AV12" s="90">
        <v>468</v>
      </c>
      <c r="AW12" s="90">
        <v>468</v>
      </c>
      <c r="AX12" s="90">
        <v>468</v>
      </c>
      <c r="AY12" s="90">
        <v>468</v>
      </c>
      <c r="AZ12" s="90">
        <v>468</v>
      </c>
      <c r="BA12" s="90">
        <v>468</v>
      </c>
      <c r="BB12" s="90">
        <v>468</v>
      </c>
      <c r="BC12" s="90">
        <v>467.9</v>
      </c>
      <c r="BD12" s="90">
        <v>467.9</v>
      </c>
      <c r="BE12" s="150" t="s">
        <v>4</v>
      </c>
      <c r="BF12" s="90">
        <v>467.9</v>
      </c>
      <c r="BG12" s="90">
        <v>467.9</v>
      </c>
      <c r="BH12" s="90">
        <v>467.9</v>
      </c>
      <c r="BI12" s="90">
        <v>467.9</v>
      </c>
      <c r="BJ12" s="90">
        <v>467.9</v>
      </c>
      <c r="BK12" s="90">
        <v>467.9</v>
      </c>
      <c r="BL12" s="90">
        <v>467.9</v>
      </c>
      <c r="BM12" s="90">
        <v>467.9</v>
      </c>
      <c r="BN12" s="90">
        <v>467.9</v>
      </c>
      <c r="BO12" s="90">
        <v>467.9</v>
      </c>
      <c r="BP12" s="150" t="s">
        <v>4</v>
      </c>
      <c r="BQ12" s="90">
        <v>467.9</v>
      </c>
      <c r="BR12" s="90">
        <v>467.9</v>
      </c>
      <c r="BS12" s="90">
        <v>467.9</v>
      </c>
      <c r="BT12" s="90">
        <v>467.9</v>
      </c>
      <c r="BU12" s="90">
        <v>467.9</v>
      </c>
      <c r="BV12" s="90">
        <v>468</v>
      </c>
      <c r="BW12" s="90">
        <v>467.9</v>
      </c>
      <c r="BX12" s="90">
        <v>468</v>
      </c>
      <c r="BY12" s="90">
        <v>468</v>
      </c>
      <c r="BZ12" s="90">
        <v>467.9</v>
      </c>
      <c r="CA12" s="150" t="s">
        <v>4</v>
      </c>
      <c r="CB12" s="90">
        <v>467.9</v>
      </c>
      <c r="CC12" s="90">
        <v>467.9</v>
      </c>
      <c r="CD12" s="90">
        <v>467.9</v>
      </c>
      <c r="CE12" s="90">
        <v>468</v>
      </c>
      <c r="CF12" s="90">
        <v>468</v>
      </c>
      <c r="CG12" s="90">
        <v>468</v>
      </c>
      <c r="CH12" s="90">
        <v>468</v>
      </c>
      <c r="CI12" s="90">
        <v>468</v>
      </c>
      <c r="CJ12" s="90">
        <v>468</v>
      </c>
      <c r="CK12" s="90">
        <v>468</v>
      </c>
      <c r="CL12" s="150" t="s">
        <v>4</v>
      </c>
      <c r="CM12" s="90">
        <v>468</v>
      </c>
      <c r="CN12" s="90">
        <v>468</v>
      </c>
      <c r="CO12" s="90">
        <v>468</v>
      </c>
      <c r="CP12" s="90">
        <v>468</v>
      </c>
      <c r="CQ12" s="90">
        <v>468</v>
      </c>
      <c r="CR12" s="90">
        <v>468</v>
      </c>
      <c r="CS12" s="90">
        <v>468</v>
      </c>
      <c r="CT12" s="90">
        <v>467.9</v>
      </c>
      <c r="CU12" s="90">
        <v>467.9</v>
      </c>
      <c r="CV12" s="90">
        <v>468</v>
      </c>
      <c r="CW12" s="150" t="s">
        <v>4</v>
      </c>
      <c r="CX12" s="90">
        <v>467.9</v>
      </c>
      <c r="CY12" s="90">
        <v>467.9</v>
      </c>
      <c r="CZ12" s="90">
        <v>468</v>
      </c>
      <c r="DA12" s="90">
        <v>468</v>
      </c>
      <c r="DB12" s="90">
        <v>468</v>
      </c>
      <c r="DC12" s="90">
        <v>467.9</v>
      </c>
      <c r="DD12" s="90">
        <v>467.9</v>
      </c>
      <c r="DE12" s="90">
        <v>467.9</v>
      </c>
      <c r="DF12" s="90">
        <v>467.9</v>
      </c>
      <c r="DG12" s="90">
        <v>468</v>
      </c>
      <c r="DH12" s="150" t="s">
        <v>4</v>
      </c>
      <c r="DI12" s="90">
        <v>468</v>
      </c>
      <c r="DJ12" s="90">
        <v>468</v>
      </c>
      <c r="DK12" s="90">
        <v>468</v>
      </c>
      <c r="DL12" s="90">
        <v>468</v>
      </c>
      <c r="DM12" s="90">
        <v>468</v>
      </c>
      <c r="DN12" s="90">
        <v>468</v>
      </c>
      <c r="DO12" s="90">
        <v>467.9</v>
      </c>
      <c r="DP12" s="90">
        <v>467.9</v>
      </c>
      <c r="DQ12" s="90">
        <v>467.9</v>
      </c>
      <c r="DR12" s="90">
        <v>467.9</v>
      </c>
      <c r="DS12" s="150" t="s">
        <v>4</v>
      </c>
      <c r="DT12" s="90">
        <v>467.9</v>
      </c>
      <c r="DU12" s="90">
        <v>467.9</v>
      </c>
      <c r="DV12" s="90">
        <v>467.9</v>
      </c>
      <c r="DW12" s="90">
        <v>467.9</v>
      </c>
      <c r="DX12" s="90">
        <v>467.9</v>
      </c>
      <c r="DY12" s="90">
        <v>467.9</v>
      </c>
      <c r="DZ12" s="90">
        <v>467.8</v>
      </c>
      <c r="EA12" s="90">
        <v>467.9</v>
      </c>
      <c r="EB12" s="90">
        <v>467.9</v>
      </c>
      <c r="EC12" s="60">
        <v>467.9</v>
      </c>
      <c r="ED12" s="150" t="s">
        <v>4</v>
      </c>
      <c r="EE12" s="60">
        <v>468</v>
      </c>
      <c r="EF12" s="60">
        <v>467.9</v>
      </c>
      <c r="EG12" s="60">
        <v>467.9</v>
      </c>
      <c r="EH12" s="104">
        <v>467.9</v>
      </c>
      <c r="EI12" s="104">
        <v>467.9</v>
      </c>
      <c r="EJ12" s="60">
        <v>467.9</v>
      </c>
      <c r="EK12" s="60">
        <v>467.9</v>
      </c>
      <c r="EL12" s="60">
        <v>467.9</v>
      </c>
      <c r="EM12" s="60">
        <v>467.9</v>
      </c>
      <c r="EN12" s="60">
        <v>467.9</v>
      </c>
      <c r="EO12" s="150" t="s">
        <v>4</v>
      </c>
      <c r="EP12" s="60">
        <v>467.9</v>
      </c>
      <c r="EQ12" s="60">
        <v>467.9</v>
      </c>
      <c r="ER12" s="60">
        <v>467.9</v>
      </c>
      <c r="ES12" s="60">
        <v>467.9</v>
      </c>
      <c r="ET12" s="60">
        <v>467.9</v>
      </c>
      <c r="EU12" s="60">
        <v>467.9</v>
      </c>
      <c r="EV12" s="60">
        <v>467.9</v>
      </c>
      <c r="EW12" s="60">
        <v>467.9</v>
      </c>
      <c r="EX12" s="60">
        <v>467.9</v>
      </c>
      <c r="EY12" s="60">
        <v>467.9</v>
      </c>
      <c r="EZ12" s="150" t="s">
        <v>4</v>
      </c>
      <c r="FA12" s="60">
        <v>467.9</v>
      </c>
      <c r="FB12" s="60">
        <v>467.9</v>
      </c>
      <c r="FC12" s="60">
        <v>467.9</v>
      </c>
      <c r="FD12" s="60">
        <v>467.9</v>
      </c>
      <c r="FE12" s="60">
        <v>467.9</v>
      </c>
      <c r="FF12" s="60">
        <v>468</v>
      </c>
      <c r="FG12" s="60">
        <v>467.9</v>
      </c>
      <c r="FH12" s="60">
        <v>467.9</v>
      </c>
      <c r="FI12" s="60">
        <v>467.9</v>
      </c>
      <c r="FJ12" s="60">
        <v>467.9</v>
      </c>
      <c r="FK12" s="150" t="s">
        <v>4</v>
      </c>
      <c r="FL12" s="60">
        <v>467.9</v>
      </c>
      <c r="FM12" s="60">
        <v>467.9</v>
      </c>
      <c r="FN12" s="60">
        <v>468</v>
      </c>
      <c r="FO12" s="60">
        <v>467.9</v>
      </c>
      <c r="FP12" s="60">
        <v>467.9</v>
      </c>
      <c r="FQ12" s="60">
        <v>467.9</v>
      </c>
      <c r="FR12" s="60">
        <v>467.9</v>
      </c>
      <c r="FS12" s="150" t="s">
        <v>4</v>
      </c>
      <c r="FT12" s="1">
        <f>MAX(B12:FS12)</f>
        <v>468.1</v>
      </c>
      <c r="FU12" s="86">
        <f>MIN(B12:FS12)</f>
        <v>467.8</v>
      </c>
      <c r="FV12" s="4"/>
      <c r="FW12" s="4"/>
      <c r="FX12" s="4"/>
    </row>
    <row r="13" spans="1:180" ht="11.25" customHeight="1" x14ac:dyDescent="0.2">
      <c r="A13" s="152" t="s">
        <v>34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152" t="s">
        <v>34</v>
      </c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152" t="s">
        <v>34</v>
      </c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152" t="s">
        <v>34</v>
      </c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152" t="s">
        <v>34</v>
      </c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152" t="s">
        <v>34</v>
      </c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152" t="s">
        <v>34</v>
      </c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152" t="s">
        <v>34</v>
      </c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152" t="s">
        <v>34</v>
      </c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152" t="s">
        <v>34</v>
      </c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152" t="s">
        <v>34</v>
      </c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152" t="s">
        <v>34</v>
      </c>
      <c r="DT13" s="88"/>
      <c r="DU13" s="88"/>
      <c r="DV13" s="88"/>
      <c r="DW13" s="88"/>
      <c r="DX13" s="88"/>
      <c r="DY13" s="88"/>
      <c r="DZ13" s="88"/>
      <c r="EA13" s="88"/>
      <c r="EB13" s="88"/>
      <c r="EC13" s="85"/>
      <c r="ED13" s="152" t="s">
        <v>34</v>
      </c>
      <c r="EE13" s="85"/>
      <c r="EF13" s="85"/>
      <c r="EG13" s="85"/>
      <c r="EH13" s="103"/>
      <c r="EI13" s="103"/>
      <c r="EJ13" s="85"/>
      <c r="EK13" s="85"/>
      <c r="EL13" s="85"/>
      <c r="EM13" s="85"/>
      <c r="EN13" s="85"/>
      <c r="EO13" s="152" t="s">
        <v>34</v>
      </c>
      <c r="EP13" s="85"/>
      <c r="EQ13" s="85"/>
      <c r="ER13" s="85"/>
      <c r="ES13" s="85"/>
      <c r="ET13" s="85"/>
      <c r="EU13" s="85"/>
      <c r="EV13" s="85"/>
      <c r="EW13" s="85"/>
      <c r="EX13" s="85"/>
      <c r="EY13" s="85"/>
      <c r="EZ13" s="152" t="s">
        <v>34</v>
      </c>
      <c r="FA13" s="85"/>
      <c r="FB13" s="85"/>
      <c r="FC13" s="85"/>
      <c r="FD13" s="85"/>
      <c r="FE13" s="85"/>
      <c r="FF13" s="85"/>
      <c r="FG13" s="85"/>
      <c r="FH13" s="85"/>
      <c r="FI13" s="85"/>
      <c r="FJ13" s="85"/>
      <c r="FK13" s="152" t="s">
        <v>34</v>
      </c>
      <c r="FL13" s="85"/>
      <c r="FM13" s="85"/>
      <c r="FN13" s="85"/>
      <c r="FO13" s="85"/>
      <c r="FP13" s="85"/>
      <c r="FQ13" s="85"/>
      <c r="FR13" s="85"/>
      <c r="FS13" s="152" t="s">
        <v>34</v>
      </c>
      <c r="FT13" s="1"/>
      <c r="FU13" s="4"/>
      <c r="FV13" s="4"/>
      <c r="FW13" s="4"/>
      <c r="FX13" s="4"/>
    </row>
    <row r="14" spans="1:180" ht="11.25" customHeight="1" x14ac:dyDescent="0.2">
      <c r="A14" s="150" t="s">
        <v>1</v>
      </c>
      <c r="B14" s="90">
        <v>538.79999999999995</v>
      </c>
      <c r="C14" s="90">
        <v>538.4</v>
      </c>
      <c r="D14" s="90">
        <v>538.79999999999995</v>
      </c>
      <c r="E14" s="90">
        <v>538.70000000000005</v>
      </c>
      <c r="F14" s="90">
        <v>538.5</v>
      </c>
      <c r="G14" s="90">
        <v>538.4</v>
      </c>
      <c r="H14" s="90">
        <v>539.4</v>
      </c>
      <c r="I14" s="90">
        <v>539.29999999999995</v>
      </c>
      <c r="J14" s="90">
        <v>539</v>
      </c>
      <c r="K14" s="90">
        <v>538.9</v>
      </c>
      <c r="L14" s="150" t="s">
        <v>1</v>
      </c>
      <c r="M14" s="90">
        <v>538.79999999999995</v>
      </c>
      <c r="N14" s="90">
        <v>539.20000000000005</v>
      </c>
      <c r="O14" s="90">
        <v>538.70000000000005</v>
      </c>
      <c r="P14" s="90">
        <v>537.79999999999995</v>
      </c>
      <c r="Q14" s="90">
        <v>538</v>
      </c>
      <c r="R14" s="90">
        <v>538.5</v>
      </c>
      <c r="S14" s="90">
        <v>538.6</v>
      </c>
      <c r="T14" s="90">
        <v>538.29999999999995</v>
      </c>
      <c r="U14" s="90">
        <v>538</v>
      </c>
      <c r="V14" s="90">
        <v>538.20000000000005</v>
      </c>
      <c r="W14" s="90">
        <v>538.20000000000005</v>
      </c>
      <c r="X14" s="150" t="s">
        <v>1</v>
      </c>
      <c r="Y14" s="90">
        <v>538</v>
      </c>
      <c r="Z14" s="90">
        <v>537.79999999999995</v>
      </c>
      <c r="AA14" s="90">
        <v>538</v>
      </c>
      <c r="AB14" s="90">
        <v>538.1</v>
      </c>
      <c r="AC14" s="90">
        <v>537.79999999999995</v>
      </c>
      <c r="AD14" s="90">
        <v>538.1</v>
      </c>
      <c r="AE14" s="90">
        <v>537.9</v>
      </c>
      <c r="AF14" s="90">
        <v>538</v>
      </c>
      <c r="AG14" s="90">
        <v>538.20000000000005</v>
      </c>
      <c r="AH14" s="90">
        <v>538</v>
      </c>
      <c r="AI14" s="150" t="s">
        <v>1</v>
      </c>
      <c r="AJ14" s="90">
        <v>538.20000000000005</v>
      </c>
      <c r="AK14" s="90">
        <v>538</v>
      </c>
      <c r="AL14" s="90">
        <v>537.6</v>
      </c>
      <c r="AM14" s="90">
        <v>538.1</v>
      </c>
      <c r="AN14" s="90">
        <v>538.1</v>
      </c>
      <c r="AO14" s="90">
        <v>537.79999999999995</v>
      </c>
      <c r="AP14" s="90">
        <v>538.6</v>
      </c>
      <c r="AQ14" s="90">
        <v>538.1</v>
      </c>
      <c r="AR14" s="90">
        <v>538.6</v>
      </c>
      <c r="AS14" s="90">
        <v>538.20000000000005</v>
      </c>
      <c r="AT14" s="150" t="s">
        <v>1</v>
      </c>
      <c r="AU14" s="90">
        <v>538</v>
      </c>
      <c r="AV14" s="90">
        <v>538.20000000000005</v>
      </c>
      <c r="AW14" s="90">
        <v>538.70000000000005</v>
      </c>
      <c r="AX14" s="90">
        <v>538.1</v>
      </c>
      <c r="AY14" s="90">
        <v>538.20000000000005</v>
      </c>
      <c r="AZ14" s="90">
        <v>537.9</v>
      </c>
      <c r="BA14" s="90">
        <v>538.5</v>
      </c>
      <c r="BB14" s="90">
        <v>538.20000000000005</v>
      </c>
      <c r="BC14" s="90">
        <v>537.9</v>
      </c>
      <c r="BD14" s="90">
        <v>538</v>
      </c>
      <c r="BE14" s="150" t="s">
        <v>1</v>
      </c>
      <c r="BF14" s="90">
        <v>538</v>
      </c>
      <c r="BG14" s="90">
        <v>537.9</v>
      </c>
      <c r="BH14" s="90">
        <v>538.1</v>
      </c>
      <c r="BI14" s="90">
        <v>538</v>
      </c>
      <c r="BJ14" s="90">
        <v>538.5</v>
      </c>
      <c r="BK14" s="90">
        <v>538.20000000000005</v>
      </c>
      <c r="BL14" s="90">
        <v>538.29999999999995</v>
      </c>
      <c r="BM14" s="90">
        <v>538.20000000000005</v>
      </c>
      <c r="BN14" s="90">
        <v>538.1</v>
      </c>
      <c r="BO14" s="90">
        <v>538</v>
      </c>
      <c r="BP14" s="150" t="s">
        <v>1</v>
      </c>
      <c r="BQ14" s="90">
        <v>537.9</v>
      </c>
      <c r="BR14" s="90">
        <v>538</v>
      </c>
      <c r="BS14" s="90">
        <v>538.29999999999995</v>
      </c>
      <c r="BT14" s="90">
        <v>537.79999999999995</v>
      </c>
      <c r="BU14" s="90">
        <v>537.79999999999995</v>
      </c>
      <c r="BV14" s="90">
        <v>538.5</v>
      </c>
      <c r="BW14" s="90">
        <v>538.4</v>
      </c>
      <c r="BX14" s="90">
        <v>538.29999999999995</v>
      </c>
      <c r="BY14" s="90">
        <v>538.20000000000005</v>
      </c>
      <c r="BZ14" s="90">
        <v>538.29999999999995</v>
      </c>
      <c r="CA14" s="150" t="s">
        <v>1</v>
      </c>
      <c r="CB14" s="90">
        <v>538.29999999999995</v>
      </c>
      <c r="CC14" s="90">
        <v>538.1</v>
      </c>
      <c r="CD14" s="90">
        <v>538.29999999999995</v>
      </c>
      <c r="CE14" s="90">
        <v>538.4</v>
      </c>
      <c r="CF14" s="90">
        <v>538.29999999999995</v>
      </c>
      <c r="CG14" s="90">
        <v>538.6</v>
      </c>
      <c r="CH14" s="90">
        <v>539.1</v>
      </c>
      <c r="CI14" s="90">
        <v>539</v>
      </c>
      <c r="CJ14" s="90">
        <v>538.6</v>
      </c>
      <c r="CK14" s="90">
        <v>538.9</v>
      </c>
      <c r="CL14" s="150" t="s">
        <v>1</v>
      </c>
      <c r="CM14" s="90">
        <v>538.70000000000005</v>
      </c>
      <c r="CN14" s="90">
        <v>538.79999999999995</v>
      </c>
      <c r="CO14" s="90">
        <v>538.29999999999995</v>
      </c>
      <c r="CP14" s="90">
        <v>538.6</v>
      </c>
      <c r="CQ14" s="90">
        <v>538.4</v>
      </c>
      <c r="CR14" s="90">
        <v>538.79999999999995</v>
      </c>
      <c r="CS14" s="90">
        <v>538.9</v>
      </c>
      <c r="CT14" s="90">
        <v>538.6</v>
      </c>
      <c r="CU14" s="90">
        <v>538.1</v>
      </c>
      <c r="CV14" s="90">
        <v>538.5</v>
      </c>
      <c r="CW14" s="150" t="s">
        <v>1</v>
      </c>
      <c r="CX14" s="90">
        <v>538.4</v>
      </c>
      <c r="CY14" s="90">
        <v>538.6</v>
      </c>
      <c r="CZ14" s="90">
        <v>539</v>
      </c>
      <c r="DA14" s="90">
        <v>538.5</v>
      </c>
      <c r="DB14" s="90">
        <v>538.29999999999995</v>
      </c>
      <c r="DC14" s="90">
        <v>538.9</v>
      </c>
      <c r="DD14" s="90">
        <v>538.4</v>
      </c>
      <c r="DE14" s="90">
        <v>538.29999999999995</v>
      </c>
      <c r="DF14" s="90">
        <v>538.29999999999995</v>
      </c>
      <c r="DG14" s="90">
        <v>538.5</v>
      </c>
      <c r="DH14" s="150" t="s">
        <v>1</v>
      </c>
      <c r="DI14" s="90">
        <v>538.6</v>
      </c>
      <c r="DJ14" s="90">
        <v>538.9</v>
      </c>
      <c r="DK14" s="90">
        <v>539</v>
      </c>
      <c r="DL14" s="90">
        <v>538.20000000000005</v>
      </c>
      <c r="DM14" s="90">
        <v>539</v>
      </c>
      <c r="DN14" s="90">
        <v>539.20000000000005</v>
      </c>
      <c r="DO14" s="90">
        <v>539</v>
      </c>
      <c r="DP14" s="90">
        <v>539.1</v>
      </c>
      <c r="DQ14" s="90">
        <v>539</v>
      </c>
      <c r="DR14" s="90">
        <v>538.9</v>
      </c>
      <c r="DS14" s="150" t="s">
        <v>1</v>
      </c>
      <c r="DT14" s="90">
        <v>539</v>
      </c>
      <c r="DU14" s="90">
        <v>539.1</v>
      </c>
      <c r="DV14" s="90">
        <v>538.9</v>
      </c>
      <c r="DW14" s="90">
        <v>539.70000000000005</v>
      </c>
      <c r="DX14" s="90">
        <v>538.9</v>
      </c>
      <c r="DY14" s="90">
        <v>538.70000000000005</v>
      </c>
      <c r="DZ14" s="90">
        <v>538.9</v>
      </c>
      <c r="EA14" s="90">
        <v>538.79999999999995</v>
      </c>
      <c r="EB14" s="90">
        <v>539.20000000000005</v>
      </c>
      <c r="EC14" s="60">
        <v>538.79999999999995</v>
      </c>
      <c r="ED14" s="150" t="s">
        <v>1</v>
      </c>
      <c r="EE14" s="60">
        <v>538.5</v>
      </c>
      <c r="EF14" s="60">
        <v>538.20000000000005</v>
      </c>
      <c r="EG14" s="60">
        <v>539</v>
      </c>
      <c r="EH14" s="104">
        <v>538.5</v>
      </c>
      <c r="EI14" s="104">
        <v>539</v>
      </c>
      <c r="EJ14" s="60">
        <v>538.79999999999995</v>
      </c>
      <c r="EK14" s="60">
        <v>538.70000000000005</v>
      </c>
      <c r="EL14" s="60">
        <v>538.79999999999995</v>
      </c>
      <c r="EM14" s="60">
        <v>539</v>
      </c>
      <c r="EN14" s="60">
        <v>538.79999999999995</v>
      </c>
      <c r="EO14" s="150" t="s">
        <v>1</v>
      </c>
      <c r="EP14" s="60">
        <v>539.1</v>
      </c>
      <c r="EQ14" s="60">
        <v>538.70000000000005</v>
      </c>
      <c r="ER14" s="60">
        <v>538.70000000000005</v>
      </c>
      <c r="ES14" s="60">
        <v>539</v>
      </c>
      <c r="ET14" s="60">
        <v>538.9</v>
      </c>
      <c r="EU14" s="60">
        <v>539</v>
      </c>
      <c r="EV14" s="60">
        <v>538.79999999999995</v>
      </c>
      <c r="EW14" s="60">
        <v>539.1</v>
      </c>
      <c r="EX14" s="60">
        <v>538.79999999999995</v>
      </c>
      <c r="EY14" s="60">
        <v>538.70000000000005</v>
      </c>
      <c r="EZ14" s="150" t="s">
        <v>1</v>
      </c>
      <c r="FA14" s="60">
        <v>539.20000000000005</v>
      </c>
      <c r="FB14" s="60">
        <v>538.4</v>
      </c>
      <c r="FC14" s="60">
        <v>538.20000000000005</v>
      </c>
      <c r="FD14" s="60">
        <v>538.5</v>
      </c>
      <c r="FE14" s="60">
        <v>539.29999999999995</v>
      </c>
      <c r="FF14" s="60">
        <v>539.1</v>
      </c>
      <c r="FG14" s="60">
        <v>538.70000000000005</v>
      </c>
      <c r="FH14" s="60">
        <v>539.20000000000005</v>
      </c>
      <c r="FI14" s="60">
        <v>539</v>
      </c>
      <c r="FJ14" s="60">
        <v>539</v>
      </c>
      <c r="FK14" s="150" t="s">
        <v>1</v>
      </c>
      <c r="FL14" s="60">
        <v>538.70000000000005</v>
      </c>
      <c r="FM14" s="60">
        <v>539.29999999999995</v>
      </c>
      <c r="FN14" s="60">
        <v>539</v>
      </c>
      <c r="FO14" s="60">
        <v>539.29999999999995</v>
      </c>
      <c r="FP14" s="60">
        <v>539.20000000000005</v>
      </c>
      <c r="FQ14" s="60">
        <v>539.29999999999995</v>
      </c>
      <c r="FR14" s="60">
        <v>539.20000000000005</v>
      </c>
      <c r="FS14" s="150" t="s">
        <v>1</v>
      </c>
      <c r="FT14" s="1">
        <f>MAX(B14:FS14)</f>
        <v>539.70000000000005</v>
      </c>
      <c r="FU14" s="86">
        <f>MIN(B14:FS14)</f>
        <v>537.6</v>
      </c>
      <c r="FV14" s="4"/>
      <c r="FW14" s="4"/>
      <c r="FX14" s="4"/>
    </row>
    <row r="15" spans="1:180" ht="11.25" customHeight="1" x14ac:dyDescent="0.2">
      <c r="A15" s="151" t="s">
        <v>43</v>
      </c>
      <c r="B15" s="90">
        <v>538.70000000000005</v>
      </c>
      <c r="C15" s="90">
        <v>538.4</v>
      </c>
      <c r="D15" s="90">
        <v>538.79999999999995</v>
      </c>
      <c r="E15" s="90">
        <v>538.70000000000005</v>
      </c>
      <c r="F15" s="90">
        <v>538.5</v>
      </c>
      <c r="G15" s="90">
        <v>538.4</v>
      </c>
      <c r="H15" s="90">
        <v>539.1</v>
      </c>
      <c r="I15" s="90">
        <v>539.1</v>
      </c>
      <c r="J15" s="90">
        <v>538.9</v>
      </c>
      <c r="K15" s="90">
        <v>538.70000000000005</v>
      </c>
      <c r="L15" s="151" t="s">
        <v>43</v>
      </c>
      <c r="M15" s="90">
        <v>538.70000000000005</v>
      </c>
      <c r="N15" s="90">
        <v>539</v>
      </c>
      <c r="O15" s="90">
        <v>538.6</v>
      </c>
      <c r="P15" s="90">
        <v>537.79999999999995</v>
      </c>
      <c r="Q15" s="90">
        <v>538</v>
      </c>
      <c r="R15" s="90">
        <v>538.29999999999995</v>
      </c>
      <c r="S15" s="90">
        <v>538.4</v>
      </c>
      <c r="T15" s="90">
        <v>538.1</v>
      </c>
      <c r="U15" s="90">
        <v>537.79999999999995</v>
      </c>
      <c r="V15" s="90">
        <v>537.79999999999995</v>
      </c>
      <c r="W15" s="90">
        <v>538</v>
      </c>
      <c r="X15" s="151" t="s">
        <v>43</v>
      </c>
      <c r="Y15" s="90">
        <v>537.79999999999995</v>
      </c>
      <c r="Z15" s="90">
        <v>537.6</v>
      </c>
      <c r="AA15" s="90">
        <v>537.9</v>
      </c>
      <c r="AB15" s="90">
        <v>537.9</v>
      </c>
      <c r="AC15" s="90">
        <v>537.79999999999995</v>
      </c>
      <c r="AD15" s="90">
        <v>538.1</v>
      </c>
      <c r="AE15" s="90">
        <v>537.79999999999995</v>
      </c>
      <c r="AF15" s="90">
        <v>537.79999999999995</v>
      </c>
      <c r="AG15" s="90">
        <v>538</v>
      </c>
      <c r="AH15" s="90">
        <v>537.9</v>
      </c>
      <c r="AI15" s="151" t="s">
        <v>43</v>
      </c>
      <c r="AJ15" s="90">
        <v>538.1</v>
      </c>
      <c r="AK15" s="90">
        <v>537.79999999999995</v>
      </c>
      <c r="AL15" s="90">
        <v>537.6</v>
      </c>
      <c r="AM15" s="90">
        <v>537.9</v>
      </c>
      <c r="AN15" s="90">
        <v>537.79999999999995</v>
      </c>
      <c r="AO15" s="90">
        <v>537.79999999999995</v>
      </c>
      <c r="AP15" s="90">
        <v>538.6</v>
      </c>
      <c r="AQ15" s="90">
        <v>538.1</v>
      </c>
      <c r="AR15" s="90">
        <v>538.5</v>
      </c>
      <c r="AS15" s="90">
        <v>538.1</v>
      </c>
      <c r="AT15" s="151" t="s">
        <v>43</v>
      </c>
      <c r="AU15" s="90">
        <v>538</v>
      </c>
      <c r="AV15" s="90">
        <v>538.1</v>
      </c>
      <c r="AW15" s="90">
        <v>538.6</v>
      </c>
      <c r="AX15" s="90">
        <v>538</v>
      </c>
      <c r="AY15" s="90">
        <v>538.1</v>
      </c>
      <c r="AZ15" s="90">
        <v>537.79999999999995</v>
      </c>
      <c r="BA15" s="90">
        <v>538.29999999999995</v>
      </c>
      <c r="BB15" s="90">
        <v>538.1</v>
      </c>
      <c r="BC15" s="90">
        <v>537.9</v>
      </c>
      <c r="BD15" s="90">
        <v>537.9</v>
      </c>
      <c r="BE15" s="151" t="s">
        <v>43</v>
      </c>
      <c r="BF15" s="90">
        <v>537.9</v>
      </c>
      <c r="BG15" s="90">
        <v>537.70000000000005</v>
      </c>
      <c r="BH15" s="90">
        <v>538</v>
      </c>
      <c r="BI15" s="90">
        <v>537.79999999999995</v>
      </c>
      <c r="BJ15" s="90">
        <v>538.20000000000005</v>
      </c>
      <c r="BK15" s="90">
        <v>538.1</v>
      </c>
      <c r="BL15" s="90">
        <v>538.29999999999995</v>
      </c>
      <c r="BM15" s="90">
        <v>538.20000000000005</v>
      </c>
      <c r="BN15" s="90">
        <v>538</v>
      </c>
      <c r="BO15" s="90">
        <v>537.9</v>
      </c>
      <c r="BP15" s="151" t="s">
        <v>43</v>
      </c>
      <c r="BQ15" s="90">
        <v>537.9</v>
      </c>
      <c r="BR15" s="90">
        <v>538</v>
      </c>
      <c r="BS15" s="90">
        <v>538.1</v>
      </c>
      <c r="BT15" s="90">
        <v>537.79999999999995</v>
      </c>
      <c r="BU15" s="90">
        <v>537.79999999999995</v>
      </c>
      <c r="BV15" s="90">
        <v>538.5</v>
      </c>
      <c r="BW15" s="90">
        <v>538.29999999999995</v>
      </c>
      <c r="BX15" s="90">
        <v>538.20000000000005</v>
      </c>
      <c r="BY15" s="90">
        <v>538.1</v>
      </c>
      <c r="BZ15" s="90">
        <v>538.29999999999995</v>
      </c>
      <c r="CA15" s="151" t="s">
        <v>43</v>
      </c>
      <c r="CB15" s="90">
        <v>538.20000000000005</v>
      </c>
      <c r="CC15" s="90">
        <v>538</v>
      </c>
      <c r="CD15" s="90">
        <v>538.29999999999995</v>
      </c>
      <c r="CE15" s="90">
        <v>538.4</v>
      </c>
      <c r="CF15" s="90">
        <v>538.29999999999995</v>
      </c>
      <c r="CG15" s="90">
        <v>538.5</v>
      </c>
      <c r="CH15" s="90">
        <v>539.1</v>
      </c>
      <c r="CI15" s="90">
        <v>538.9</v>
      </c>
      <c r="CJ15" s="90">
        <v>538.5</v>
      </c>
      <c r="CK15" s="90">
        <v>538.9</v>
      </c>
      <c r="CL15" s="151" t="s">
        <v>43</v>
      </c>
      <c r="CM15" s="90">
        <v>538.70000000000005</v>
      </c>
      <c r="CN15" s="90">
        <v>538.70000000000005</v>
      </c>
      <c r="CO15" s="90">
        <v>538.20000000000005</v>
      </c>
      <c r="CP15" s="90">
        <v>538.5</v>
      </c>
      <c r="CQ15" s="90">
        <v>538.29999999999995</v>
      </c>
      <c r="CR15" s="90">
        <v>538.70000000000005</v>
      </c>
      <c r="CS15" s="90">
        <v>538.9</v>
      </c>
      <c r="CT15" s="90">
        <v>538.5</v>
      </c>
      <c r="CU15" s="90">
        <v>538</v>
      </c>
      <c r="CV15" s="90">
        <v>538.5</v>
      </c>
      <c r="CW15" s="151" t="s">
        <v>43</v>
      </c>
      <c r="CX15" s="90">
        <v>538.29999999999995</v>
      </c>
      <c r="CY15" s="90">
        <v>538.5</v>
      </c>
      <c r="CZ15" s="90">
        <v>539</v>
      </c>
      <c r="DA15" s="90">
        <v>538.5</v>
      </c>
      <c r="DB15" s="90">
        <v>538.20000000000005</v>
      </c>
      <c r="DC15" s="90">
        <v>538.9</v>
      </c>
      <c r="DD15" s="90">
        <v>538.4</v>
      </c>
      <c r="DE15" s="90">
        <v>538.20000000000005</v>
      </c>
      <c r="DF15" s="90">
        <v>538.20000000000005</v>
      </c>
      <c r="DG15" s="90">
        <v>538.4</v>
      </c>
      <c r="DH15" s="151" t="s">
        <v>43</v>
      </c>
      <c r="DI15" s="90">
        <v>538.5</v>
      </c>
      <c r="DJ15" s="90">
        <v>538.70000000000005</v>
      </c>
      <c r="DK15" s="90">
        <v>538.79999999999995</v>
      </c>
      <c r="DL15" s="90">
        <v>538</v>
      </c>
      <c r="DM15" s="90">
        <v>538.9</v>
      </c>
      <c r="DN15" s="90">
        <v>539</v>
      </c>
      <c r="DO15" s="90">
        <v>539</v>
      </c>
      <c r="DP15" s="90">
        <v>539</v>
      </c>
      <c r="DQ15" s="90">
        <v>538.9</v>
      </c>
      <c r="DR15" s="90">
        <v>538.79999999999995</v>
      </c>
      <c r="DS15" s="151" t="s">
        <v>43</v>
      </c>
      <c r="DT15" s="90">
        <v>538.9</v>
      </c>
      <c r="DU15" s="90">
        <v>539</v>
      </c>
      <c r="DV15" s="90">
        <v>538.9</v>
      </c>
      <c r="DW15" s="90">
        <v>539.6</v>
      </c>
      <c r="DX15" s="90">
        <v>538.9</v>
      </c>
      <c r="DY15" s="90">
        <v>538.6</v>
      </c>
      <c r="DZ15" s="90">
        <v>538.79999999999995</v>
      </c>
      <c r="EA15" s="90">
        <v>538.70000000000005</v>
      </c>
      <c r="EB15" s="90">
        <v>539.20000000000005</v>
      </c>
      <c r="EC15" s="60">
        <v>538.79999999999995</v>
      </c>
      <c r="ED15" s="151" t="s">
        <v>43</v>
      </c>
      <c r="EE15" s="60">
        <v>538.5</v>
      </c>
      <c r="EF15" s="60">
        <v>538.20000000000005</v>
      </c>
      <c r="EG15" s="60">
        <v>539</v>
      </c>
      <c r="EH15" s="104">
        <v>538.4</v>
      </c>
      <c r="EI15" s="104">
        <v>538.79999999999995</v>
      </c>
      <c r="EJ15" s="60">
        <v>538.79999999999995</v>
      </c>
      <c r="EK15" s="60">
        <v>538.5</v>
      </c>
      <c r="EL15" s="60">
        <v>538.79999999999995</v>
      </c>
      <c r="EM15" s="60">
        <v>538.79999999999995</v>
      </c>
      <c r="EN15" s="60">
        <v>538.70000000000005</v>
      </c>
      <c r="EO15" s="151" t="s">
        <v>43</v>
      </c>
      <c r="EP15" s="60">
        <v>539.1</v>
      </c>
      <c r="EQ15" s="60">
        <v>538.70000000000005</v>
      </c>
      <c r="ER15" s="60">
        <v>538.6</v>
      </c>
      <c r="ES15" s="60">
        <v>539</v>
      </c>
      <c r="ET15" s="60">
        <v>538.9</v>
      </c>
      <c r="EU15" s="60">
        <v>539</v>
      </c>
      <c r="EV15" s="60">
        <v>538.79999999999995</v>
      </c>
      <c r="EW15" s="60">
        <v>539.1</v>
      </c>
      <c r="EX15" s="60">
        <v>538.79999999999995</v>
      </c>
      <c r="EY15" s="60">
        <v>538.70000000000005</v>
      </c>
      <c r="EZ15" s="151" t="s">
        <v>43</v>
      </c>
      <c r="FA15" s="60">
        <v>539.20000000000005</v>
      </c>
      <c r="FB15" s="60">
        <v>538.4</v>
      </c>
      <c r="FC15" s="60">
        <v>538.20000000000005</v>
      </c>
      <c r="FD15" s="60">
        <v>538.5</v>
      </c>
      <c r="FE15" s="60">
        <v>539.20000000000005</v>
      </c>
      <c r="FF15" s="60">
        <v>539</v>
      </c>
      <c r="FG15" s="60">
        <v>538.6</v>
      </c>
      <c r="FH15" s="60">
        <v>539.1</v>
      </c>
      <c r="FI15" s="60">
        <v>538.9</v>
      </c>
      <c r="FJ15" s="60">
        <v>538.9</v>
      </c>
      <c r="FK15" s="151" t="s">
        <v>43</v>
      </c>
      <c r="FL15" s="60">
        <v>538.6</v>
      </c>
      <c r="FM15" s="60">
        <v>539.20000000000005</v>
      </c>
      <c r="FN15" s="60">
        <v>539</v>
      </c>
      <c r="FO15" s="60">
        <v>539.20000000000005</v>
      </c>
      <c r="FP15" s="60">
        <v>539.1</v>
      </c>
      <c r="FQ15" s="60">
        <v>539.1</v>
      </c>
      <c r="FR15" s="60">
        <v>539.1</v>
      </c>
      <c r="FS15" s="151" t="s">
        <v>43</v>
      </c>
      <c r="FT15" s="1">
        <f>MAX(B15:FS15)</f>
        <v>539.6</v>
      </c>
      <c r="FU15" s="86">
        <f>MIN(B15:FS15)</f>
        <v>537.6</v>
      </c>
      <c r="FV15" s="4"/>
      <c r="FW15" s="4"/>
      <c r="FX15" s="4"/>
    </row>
    <row r="16" spans="1:180" ht="11.25" customHeight="1" x14ac:dyDescent="0.2">
      <c r="A16" s="150" t="s">
        <v>2</v>
      </c>
      <c r="B16" s="90">
        <v>534</v>
      </c>
      <c r="C16" s="90">
        <v>534</v>
      </c>
      <c r="D16" s="90">
        <v>534.1</v>
      </c>
      <c r="E16" s="90">
        <v>534.1</v>
      </c>
      <c r="F16" s="90">
        <v>534.1</v>
      </c>
      <c r="G16" s="90">
        <v>534.1</v>
      </c>
      <c r="H16" s="90">
        <v>534.20000000000005</v>
      </c>
      <c r="I16" s="90">
        <v>534.1</v>
      </c>
      <c r="J16" s="90">
        <v>534.20000000000005</v>
      </c>
      <c r="K16" s="90">
        <v>534.1</v>
      </c>
      <c r="L16" s="150" t="s">
        <v>2</v>
      </c>
      <c r="M16" s="90">
        <v>534.1</v>
      </c>
      <c r="N16" s="90">
        <v>534.1</v>
      </c>
      <c r="O16" s="90">
        <v>534.1</v>
      </c>
      <c r="P16" s="90">
        <v>534</v>
      </c>
      <c r="Q16" s="90">
        <v>534.1</v>
      </c>
      <c r="R16" s="90">
        <v>534.1</v>
      </c>
      <c r="S16" s="90">
        <v>534.1</v>
      </c>
      <c r="T16" s="90">
        <v>534.1</v>
      </c>
      <c r="U16" s="90">
        <v>534.1</v>
      </c>
      <c r="V16" s="90">
        <v>534.20000000000005</v>
      </c>
      <c r="W16" s="90">
        <v>534.1</v>
      </c>
      <c r="X16" s="150" t="s">
        <v>2</v>
      </c>
      <c r="Y16" s="90">
        <v>534</v>
      </c>
      <c r="Z16" s="90">
        <v>534.1</v>
      </c>
      <c r="AA16" s="90">
        <v>534.20000000000005</v>
      </c>
      <c r="AB16" s="90">
        <v>534.1</v>
      </c>
      <c r="AC16" s="90">
        <v>534.1</v>
      </c>
      <c r="AD16" s="90">
        <v>534.1</v>
      </c>
      <c r="AE16" s="90">
        <v>534.1</v>
      </c>
      <c r="AF16" s="90">
        <v>534.1</v>
      </c>
      <c r="AG16" s="90">
        <v>534</v>
      </c>
      <c r="AH16" s="90">
        <v>534.1</v>
      </c>
      <c r="AI16" s="150" t="s">
        <v>2</v>
      </c>
      <c r="AJ16" s="90">
        <v>534.1</v>
      </c>
      <c r="AK16" s="90">
        <v>534</v>
      </c>
      <c r="AL16" s="90">
        <v>534</v>
      </c>
      <c r="AM16" s="90">
        <v>534.1</v>
      </c>
      <c r="AN16" s="90">
        <v>534.1</v>
      </c>
      <c r="AO16" s="90">
        <v>534.1</v>
      </c>
      <c r="AP16" s="90">
        <v>534.1</v>
      </c>
      <c r="AQ16" s="90">
        <v>534</v>
      </c>
      <c r="AR16" s="90">
        <v>534</v>
      </c>
      <c r="AS16" s="90">
        <v>534</v>
      </c>
      <c r="AT16" s="150" t="s">
        <v>2</v>
      </c>
      <c r="AU16" s="90">
        <v>534.1</v>
      </c>
      <c r="AV16" s="90">
        <v>534</v>
      </c>
      <c r="AW16" s="90">
        <v>534.20000000000005</v>
      </c>
      <c r="AX16" s="90">
        <v>534</v>
      </c>
      <c r="AY16" s="90">
        <v>534</v>
      </c>
      <c r="AZ16" s="90">
        <v>534.1</v>
      </c>
      <c r="BA16" s="90">
        <v>534.1</v>
      </c>
      <c r="BB16" s="90">
        <v>534</v>
      </c>
      <c r="BC16" s="90">
        <v>534.1</v>
      </c>
      <c r="BD16" s="90">
        <v>534</v>
      </c>
      <c r="BE16" s="150" t="s">
        <v>2</v>
      </c>
      <c r="BF16" s="90">
        <v>534</v>
      </c>
      <c r="BG16" s="90">
        <v>534</v>
      </c>
      <c r="BH16" s="90">
        <v>534</v>
      </c>
      <c r="BI16" s="90">
        <v>534</v>
      </c>
      <c r="BJ16" s="90">
        <v>534</v>
      </c>
      <c r="BK16" s="90">
        <v>534</v>
      </c>
      <c r="BL16" s="90">
        <v>534</v>
      </c>
      <c r="BM16" s="90">
        <v>534</v>
      </c>
      <c r="BN16" s="90">
        <v>534.1</v>
      </c>
      <c r="BO16" s="90">
        <v>534</v>
      </c>
      <c r="BP16" s="150" t="s">
        <v>2</v>
      </c>
      <c r="BQ16" s="90">
        <v>534.1</v>
      </c>
      <c r="BR16" s="90">
        <v>534</v>
      </c>
      <c r="BS16" s="90">
        <v>534</v>
      </c>
      <c r="BT16" s="90">
        <v>534</v>
      </c>
      <c r="BU16" s="90">
        <v>534.1</v>
      </c>
      <c r="BV16" s="90">
        <v>534</v>
      </c>
      <c r="BW16" s="90">
        <v>534</v>
      </c>
      <c r="BX16" s="90">
        <v>534</v>
      </c>
      <c r="BY16" s="90">
        <v>534</v>
      </c>
      <c r="BZ16" s="90">
        <v>534</v>
      </c>
      <c r="CA16" s="150" t="s">
        <v>2</v>
      </c>
      <c r="CB16" s="90">
        <v>534</v>
      </c>
      <c r="CC16" s="90">
        <v>534</v>
      </c>
      <c r="CD16" s="90">
        <v>534</v>
      </c>
      <c r="CE16" s="90">
        <v>534.1</v>
      </c>
      <c r="CF16" s="90">
        <v>534</v>
      </c>
      <c r="CG16" s="90">
        <v>534</v>
      </c>
      <c r="CH16" s="90">
        <v>534</v>
      </c>
      <c r="CI16" s="90">
        <v>534</v>
      </c>
      <c r="CJ16" s="90">
        <v>534</v>
      </c>
      <c r="CK16" s="90">
        <v>534</v>
      </c>
      <c r="CL16" s="150" t="s">
        <v>2</v>
      </c>
      <c r="CM16" s="90">
        <v>534</v>
      </c>
      <c r="CN16" s="90">
        <v>534</v>
      </c>
      <c r="CO16" s="90">
        <v>534</v>
      </c>
      <c r="CP16" s="90">
        <v>534</v>
      </c>
      <c r="CQ16" s="90">
        <v>534</v>
      </c>
      <c r="CR16" s="90">
        <v>534</v>
      </c>
      <c r="CS16" s="90">
        <v>534</v>
      </c>
      <c r="CT16" s="90">
        <v>534</v>
      </c>
      <c r="CU16" s="90">
        <v>534</v>
      </c>
      <c r="CV16" s="90">
        <v>534</v>
      </c>
      <c r="CW16" s="150" t="s">
        <v>2</v>
      </c>
      <c r="CX16" s="90">
        <v>534</v>
      </c>
      <c r="CY16" s="90">
        <v>534</v>
      </c>
      <c r="CZ16" s="90">
        <v>534</v>
      </c>
      <c r="DA16" s="90">
        <v>534</v>
      </c>
      <c r="DB16" s="90">
        <v>534</v>
      </c>
      <c r="DC16" s="90">
        <v>534</v>
      </c>
      <c r="DD16" s="90">
        <v>534</v>
      </c>
      <c r="DE16" s="90">
        <v>534</v>
      </c>
      <c r="DF16" s="90">
        <v>534</v>
      </c>
      <c r="DG16" s="90">
        <v>534</v>
      </c>
      <c r="DH16" s="150" t="s">
        <v>2</v>
      </c>
      <c r="DI16" s="90">
        <v>534</v>
      </c>
      <c r="DJ16" s="90">
        <v>534.1</v>
      </c>
      <c r="DK16" s="90">
        <v>534</v>
      </c>
      <c r="DL16" s="90">
        <v>534</v>
      </c>
      <c r="DM16" s="90">
        <v>534</v>
      </c>
      <c r="DN16" s="90">
        <v>534</v>
      </c>
      <c r="DO16" s="90">
        <v>534</v>
      </c>
      <c r="DP16" s="90">
        <v>534</v>
      </c>
      <c r="DQ16" s="90">
        <v>534</v>
      </c>
      <c r="DR16" s="90">
        <v>534</v>
      </c>
      <c r="DS16" s="150" t="s">
        <v>2</v>
      </c>
      <c r="DT16" s="90">
        <v>534</v>
      </c>
      <c r="DU16" s="90">
        <v>534</v>
      </c>
      <c r="DV16" s="90">
        <v>534</v>
      </c>
      <c r="DW16" s="90">
        <v>534</v>
      </c>
      <c r="DX16" s="90">
        <v>534</v>
      </c>
      <c r="DY16" s="90">
        <v>534</v>
      </c>
      <c r="DZ16" s="90">
        <v>534</v>
      </c>
      <c r="EA16" s="90">
        <v>534</v>
      </c>
      <c r="EB16" s="90">
        <v>534</v>
      </c>
      <c r="EC16" s="60">
        <v>534</v>
      </c>
      <c r="ED16" s="150" t="s">
        <v>2</v>
      </c>
      <c r="EE16" s="60">
        <v>534</v>
      </c>
      <c r="EF16" s="60">
        <v>534</v>
      </c>
      <c r="EG16" s="60">
        <v>534</v>
      </c>
      <c r="EH16" s="104">
        <v>534</v>
      </c>
      <c r="EI16" s="104">
        <v>534</v>
      </c>
      <c r="EJ16" s="60">
        <v>534</v>
      </c>
      <c r="EK16" s="60">
        <v>534</v>
      </c>
      <c r="EL16" s="60">
        <v>534</v>
      </c>
      <c r="EM16" s="60">
        <v>534</v>
      </c>
      <c r="EN16" s="60">
        <v>534</v>
      </c>
      <c r="EO16" s="150" t="s">
        <v>2</v>
      </c>
      <c r="EP16" s="60">
        <v>534</v>
      </c>
      <c r="EQ16" s="60">
        <v>534</v>
      </c>
      <c r="ER16" s="60">
        <v>534.1</v>
      </c>
      <c r="ES16" s="60">
        <v>534.1</v>
      </c>
      <c r="ET16" s="60">
        <v>534.1</v>
      </c>
      <c r="EU16" s="60">
        <v>534</v>
      </c>
      <c r="EV16" s="60">
        <v>534.1</v>
      </c>
      <c r="EW16" s="60">
        <v>534.1</v>
      </c>
      <c r="EX16" s="60">
        <v>534.1</v>
      </c>
      <c r="EY16" s="60">
        <v>534</v>
      </c>
      <c r="EZ16" s="150" t="s">
        <v>2</v>
      </c>
      <c r="FA16" s="60">
        <v>534.1</v>
      </c>
      <c r="FB16" s="60">
        <v>534</v>
      </c>
      <c r="FC16" s="60">
        <v>534</v>
      </c>
      <c r="FD16" s="60">
        <v>534.1</v>
      </c>
      <c r="FE16" s="60">
        <v>534</v>
      </c>
      <c r="FF16" s="60">
        <v>534</v>
      </c>
      <c r="FG16" s="60">
        <v>534</v>
      </c>
      <c r="FH16" s="60">
        <v>534</v>
      </c>
      <c r="FI16" s="60">
        <v>534</v>
      </c>
      <c r="FJ16" s="60">
        <v>534.1</v>
      </c>
      <c r="FK16" s="150" t="s">
        <v>2</v>
      </c>
      <c r="FL16" s="60">
        <v>534</v>
      </c>
      <c r="FM16" s="60">
        <v>534</v>
      </c>
      <c r="FN16" s="60">
        <v>534</v>
      </c>
      <c r="FO16" s="60">
        <v>534.1</v>
      </c>
      <c r="FP16" s="60">
        <v>534.1</v>
      </c>
      <c r="FQ16" s="60">
        <v>534.1</v>
      </c>
      <c r="FR16" s="60">
        <v>534.1</v>
      </c>
      <c r="FS16" s="150" t="s">
        <v>2</v>
      </c>
      <c r="FT16" s="1">
        <f>MAX(B16:FS16)</f>
        <v>534.20000000000005</v>
      </c>
      <c r="FU16" s="86">
        <f>MIN(B16:FS16)</f>
        <v>534</v>
      </c>
      <c r="FV16" s="4"/>
      <c r="FW16" s="4"/>
      <c r="FX16" s="4"/>
    </row>
    <row r="17" spans="1:180" ht="11.25" customHeight="1" x14ac:dyDescent="0.2">
      <c r="A17" s="150" t="s">
        <v>3</v>
      </c>
      <c r="B17" s="90">
        <v>534</v>
      </c>
      <c r="C17" s="90">
        <v>534</v>
      </c>
      <c r="D17" s="90">
        <v>534.1</v>
      </c>
      <c r="E17" s="90">
        <v>534.1</v>
      </c>
      <c r="F17" s="90">
        <v>534.1</v>
      </c>
      <c r="G17" s="90">
        <v>534.1</v>
      </c>
      <c r="H17" s="90">
        <v>534.1</v>
      </c>
      <c r="I17" s="90">
        <v>534.1</v>
      </c>
      <c r="J17" s="90">
        <v>534</v>
      </c>
      <c r="K17" s="90">
        <v>534.1</v>
      </c>
      <c r="L17" s="150" t="s">
        <v>3</v>
      </c>
      <c r="M17" s="90">
        <v>534.1</v>
      </c>
      <c r="N17" s="90">
        <v>534.1</v>
      </c>
      <c r="O17" s="90">
        <v>534.1</v>
      </c>
      <c r="P17" s="90">
        <v>534</v>
      </c>
      <c r="Q17" s="90">
        <v>534</v>
      </c>
      <c r="R17" s="90">
        <v>534.1</v>
      </c>
      <c r="S17" s="90">
        <v>534</v>
      </c>
      <c r="T17" s="90">
        <v>534.1</v>
      </c>
      <c r="U17" s="90">
        <v>534.1</v>
      </c>
      <c r="V17" s="90">
        <v>534.20000000000005</v>
      </c>
      <c r="W17" s="90">
        <v>534.1</v>
      </c>
      <c r="X17" s="150" t="s">
        <v>3</v>
      </c>
      <c r="Y17" s="90">
        <v>534</v>
      </c>
      <c r="Z17" s="90">
        <v>534.1</v>
      </c>
      <c r="AA17" s="90">
        <v>534.4</v>
      </c>
      <c r="AB17" s="90">
        <v>534.1</v>
      </c>
      <c r="AC17" s="90">
        <v>534.1</v>
      </c>
      <c r="AD17" s="90">
        <v>534.1</v>
      </c>
      <c r="AE17" s="90">
        <v>534.20000000000005</v>
      </c>
      <c r="AF17" s="90">
        <v>534.1</v>
      </c>
      <c r="AG17" s="90">
        <v>534.20000000000005</v>
      </c>
      <c r="AH17" s="90">
        <v>534.1</v>
      </c>
      <c r="AI17" s="150" t="s">
        <v>3</v>
      </c>
      <c r="AJ17" s="90">
        <v>534.20000000000005</v>
      </c>
      <c r="AK17" s="90">
        <v>534</v>
      </c>
      <c r="AL17" s="90">
        <v>534.20000000000005</v>
      </c>
      <c r="AM17" s="90">
        <v>534.1</v>
      </c>
      <c r="AN17" s="90">
        <v>534.20000000000005</v>
      </c>
      <c r="AO17" s="90">
        <v>534.1</v>
      </c>
      <c r="AP17" s="90">
        <v>534.1</v>
      </c>
      <c r="AQ17" s="90">
        <v>534.1</v>
      </c>
      <c r="AR17" s="90">
        <v>534.1</v>
      </c>
      <c r="AS17" s="90">
        <v>534.1</v>
      </c>
      <c r="AT17" s="150" t="s">
        <v>3</v>
      </c>
      <c r="AU17" s="90">
        <v>534.1</v>
      </c>
      <c r="AV17" s="90">
        <v>534</v>
      </c>
      <c r="AW17" s="90">
        <v>534.1</v>
      </c>
      <c r="AX17" s="90">
        <v>534</v>
      </c>
      <c r="AY17" s="90">
        <v>534.1</v>
      </c>
      <c r="AZ17" s="90">
        <v>534.1</v>
      </c>
      <c r="BA17" s="90">
        <v>534.1</v>
      </c>
      <c r="BB17" s="90">
        <v>534.1</v>
      </c>
      <c r="BC17" s="90">
        <v>534.1</v>
      </c>
      <c r="BD17" s="90">
        <v>534.1</v>
      </c>
      <c r="BE17" s="150" t="s">
        <v>3</v>
      </c>
      <c r="BF17" s="90">
        <v>534.1</v>
      </c>
      <c r="BG17" s="90">
        <v>534.1</v>
      </c>
      <c r="BH17" s="90">
        <v>534.1</v>
      </c>
      <c r="BI17" s="90">
        <v>534.1</v>
      </c>
      <c r="BJ17" s="90">
        <v>534.1</v>
      </c>
      <c r="BK17" s="90">
        <v>534.1</v>
      </c>
      <c r="BL17" s="90">
        <v>534.1</v>
      </c>
      <c r="BM17" s="90">
        <v>534.1</v>
      </c>
      <c r="BN17" s="90">
        <v>534.1</v>
      </c>
      <c r="BO17" s="90">
        <v>534.1</v>
      </c>
      <c r="BP17" s="150" t="s">
        <v>3</v>
      </c>
      <c r="BQ17" s="90">
        <v>534.1</v>
      </c>
      <c r="BR17" s="90">
        <v>534.1</v>
      </c>
      <c r="BS17" s="90">
        <v>534.1</v>
      </c>
      <c r="BT17" s="90">
        <v>534.1</v>
      </c>
      <c r="BU17" s="90">
        <v>534.1</v>
      </c>
      <c r="BV17" s="90">
        <v>534.1</v>
      </c>
      <c r="BW17" s="90">
        <v>534.1</v>
      </c>
      <c r="BX17" s="90">
        <v>534.1</v>
      </c>
      <c r="BY17" s="90">
        <v>534.1</v>
      </c>
      <c r="BZ17" s="90">
        <v>534</v>
      </c>
      <c r="CA17" s="150" t="s">
        <v>3</v>
      </c>
      <c r="CB17" s="90">
        <v>534.1</v>
      </c>
      <c r="CC17" s="90">
        <v>534</v>
      </c>
      <c r="CD17" s="90">
        <v>534.1</v>
      </c>
      <c r="CE17" s="90">
        <v>534.1</v>
      </c>
      <c r="CF17" s="90">
        <v>534.1</v>
      </c>
      <c r="CG17" s="90">
        <v>534.1</v>
      </c>
      <c r="CH17" s="90">
        <v>534.1</v>
      </c>
      <c r="CI17" s="90">
        <v>534.1</v>
      </c>
      <c r="CJ17" s="90">
        <v>534.1</v>
      </c>
      <c r="CK17" s="90">
        <v>534.1</v>
      </c>
      <c r="CL17" s="150" t="s">
        <v>3</v>
      </c>
      <c r="CM17" s="90">
        <v>534.1</v>
      </c>
      <c r="CN17" s="90">
        <v>534.1</v>
      </c>
      <c r="CO17" s="90">
        <v>534.1</v>
      </c>
      <c r="CP17" s="90">
        <v>534.1</v>
      </c>
      <c r="CQ17" s="90">
        <v>534.1</v>
      </c>
      <c r="CR17" s="90">
        <v>534.1</v>
      </c>
      <c r="CS17" s="90">
        <v>534.1</v>
      </c>
      <c r="CT17" s="90">
        <v>534.1</v>
      </c>
      <c r="CU17" s="90">
        <v>534.1</v>
      </c>
      <c r="CV17" s="90">
        <v>534.1</v>
      </c>
      <c r="CW17" s="150" t="s">
        <v>3</v>
      </c>
      <c r="CX17" s="90">
        <v>534</v>
      </c>
      <c r="CY17" s="90">
        <v>534.1</v>
      </c>
      <c r="CZ17" s="90">
        <v>534.1</v>
      </c>
      <c r="DA17" s="90">
        <v>534.1</v>
      </c>
      <c r="DB17" s="90">
        <v>534</v>
      </c>
      <c r="DC17" s="90">
        <v>534</v>
      </c>
      <c r="DD17" s="90">
        <v>534.1</v>
      </c>
      <c r="DE17" s="90">
        <v>534</v>
      </c>
      <c r="DF17" s="90">
        <v>534</v>
      </c>
      <c r="DG17" s="90">
        <v>534.1</v>
      </c>
      <c r="DH17" s="150" t="s">
        <v>3</v>
      </c>
      <c r="DI17" s="90">
        <v>534.1</v>
      </c>
      <c r="DJ17" s="90">
        <v>534.1</v>
      </c>
      <c r="DK17" s="90">
        <v>534</v>
      </c>
      <c r="DL17" s="90">
        <v>534.1</v>
      </c>
      <c r="DM17" s="90">
        <v>534</v>
      </c>
      <c r="DN17" s="90">
        <v>534</v>
      </c>
      <c r="DO17" s="90">
        <v>534</v>
      </c>
      <c r="DP17" s="90">
        <v>534.1</v>
      </c>
      <c r="DQ17" s="90">
        <v>534.1</v>
      </c>
      <c r="DR17" s="90">
        <v>534.1</v>
      </c>
      <c r="DS17" s="150" t="s">
        <v>3</v>
      </c>
      <c r="DT17" s="90">
        <v>534.1</v>
      </c>
      <c r="DU17" s="90">
        <v>534.1</v>
      </c>
      <c r="DV17" s="90">
        <v>534.1</v>
      </c>
      <c r="DW17" s="90">
        <v>534.1</v>
      </c>
      <c r="DX17" s="90">
        <v>534.1</v>
      </c>
      <c r="DY17" s="90">
        <v>534.1</v>
      </c>
      <c r="DZ17" s="90">
        <v>534</v>
      </c>
      <c r="EA17" s="90">
        <v>534.1</v>
      </c>
      <c r="EB17" s="90">
        <v>534</v>
      </c>
      <c r="EC17" s="60">
        <v>534.1</v>
      </c>
      <c r="ED17" s="150" t="s">
        <v>3</v>
      </c>
      <c r="EE17" s="60">
        <v>534.1</v>
      </c>
      <c r="EF17" s="60">
        <v>534.1</v>
      </c>
      <c r="EG17" s="60">
        <v>534</v>
      </c>
      <c r="EH17" s="104">
        <v>534.1</v>
      </c>
      <c r="EI17" s="104">
        <v>534.1</v>
      </c>
      <c r="EJ17" s="60">
        <v>534.1</v>
      </c>
      <c r="EK17" s="60">
        <v>534.1</v>
      </c>
      <c r="EL17" s="60">
        <v>534</v>
      </c>
      <c r="EM17" s="60">
        <v>534.1</v>
      </c>
      <c r="EN17" s="60">
        <v>534.1</v>
      </c>
      <c r="EO17" s="150" t="s">
        <v>3</v>
      </c>
      <c r="EP17" s="60">
        <v>534.1</v>
      </c>
      <c r="EQ17" s="60">
        <v>534.1</v>
      </c>
      <c r="ER17" s="60">
        <v>534</v>
      </c>
      <c r="ES17" s="60">
        <v>534</v>
      </c>
      <c r="ET17" s="60">
        <v>534.1</v>
      </c>
      <c r="EU17" s="60">
        <v>534</v>
      </c>
      <c r="EV17" s="60">
        <v>534.1</v>
      </c>
      <c r="EW17" s="60">
        <v>534.1</v>
      </c>
      <c r="EX17" s="60">
        <v>534.1</v>
      </c>
      <c r="EY17" s="60">
        <v>534</v>
      </c>
      <c r="EZ17" s="150" t="s">
        <v>3</v>
      </c>
      <c r="FA17" s="60">
        <v>534.1</v>
      </c>
      <c r="FB17" s="60">
        <v>534</v>
      </c>
      <c r="FC17" s="60">
        <v>534</v>
      </c>
      <c r="FD17" s="60">
        <v>534.1</v>
      </c>
      <c r="FE17" s="60">
        <v>534.1</v>
      </c>
      <c r="FF17" s="60">
        <v>534.1</v>
      </c>
      <c r="FG17" s="60">
        <v>534</v>
      </c>
      <c r="FH17" s="60">
        <v>534.1</v>
      </c>
      <c r="FI17" s="60">
        <v>534.1</v>
      </c>
      <c r="FJ17" s="60">
        <v>534</v>
      </c>
      <c r="FK17" s="150" t="s">
        <v>3</v>
      </c>
      <c r="FL17" s="60">
        <v>534.1</v>
      </c>
      <c r="FM17" s="60">
        <v>534</v>
      </c>
      <c r="FN17" s="60">
        <v>534</v>
      </c>
      <c r="FO17" s="60">
        <v>534.1</v>
      </c>
      <c r="FP17" s="60">
        <v>534.1</v>
      </c>
      <c r="FQ17" s="60">
        <v>534.1</v>
      </c>
      <c r="FR17" s="60">
        <v>534.1</v>
      </c>
      <c r="FS17" s="150" t="s">
        <v>3</v>
      </c>
      <c r="FT17" s="1">
        <f>MAX(B17:FS17)</f>
        <v>534.4</v>
      </c>
      <c r="FU17" s="86">
        <f>MIN(B17:FS17)</f>
        <v>534</v>
      </c>
      <c r="FV17" s="4"/>
      <c r="FW17" s="4"/>
      <c r="FX17" s="4"/>
    </row>
    <row r="18" spans="1:180" ht="11.25" customHeight="1" x14ac:dyDescent="0.2">
      <c r="A18" s="150" t="s">
        <v>4</v>
      </c>
      <c r="B18" s="90">
        <v>534</v>
      </c>
      <c r="C18" s="90">
        <v>534</v>
      </c>
      <c r="D18" s="90">
        <v>534.1</v>
      </c>
      <c r="E18" s="90">
        <v>534.1</v>
      </c>
      <c r="F18" s="90">
        <v>534.1</v>
      </c>
      <c r="G18" s="90">
        <v>534.1</v>
      </c>
      <c r="H18" s="90">
        <v>534.20000000000005</v>
      </c>
      <c r="I18" s="90">
        <v>534.1</v>
      </c>
      <c r="J18" s="90">
        <v>534.20000000000005</v>
      </c>
      <c r="K18" s="90">
        <v>534.1</v>
      </c>
      <c r="L18" s="150" t="s">
        <v>4</v>
      </c>
      <c r="M18" s="90">
        <v>534.1</v>
      </c>
      <c r="N18" s="90">
        <v>534.1</v>
      </c>
      <c r="O18" s="90">
        <v>534.1</v>
      </c>
      <c r="P18" s="90">
        <v>534</v>
      </c>
      <c r="Q18" s="90">
        <v>534</v>
      </c>
      <c r="R18" s="90">
        <v>534.1</v>
      </c>
      <c r="S18" s="90">
        <v>534</v>
      </c>
      <c r="T18" s="90">
        <v>534.1</v>
      </c>
      <c r="U18" s="90">
        <v>534.1</v>
      </c>
      <c r="V18" s="90">
        <v>534.20000000000005</v>
      </c>
      <c r="W18" s="90">
        <v>534.1</v>
      </c>
      <c r="X18" s="150" t="s">
        <v>4</v>
      </c>
      <c r="Y18" s="90">
        <v>534</v>
      </c>
      <c r="Z18" s="90">
        <v>534.1</v>
      </c>
      <c r="AA18" s="90">
        <v>534.20000000000005</v>
      </c>
      <c r="AB18" s="90">
        <v>534.1</v>
      </c>
      <c r="AC18" s="90">
        <v>534.1</v>
      </c>
      <c r="AD18" s="90">
        <v>534.1</v>
      </c>
      <c r="AE18" s="90">
        <v>534.1</v>
      </c>
      <c r="AF18" s="90">
        <v>534.1</v>
      </c>
      <c r="AG18" s="90">
        <v>534.20000000000005</v>
      </c>
      <c r="AH18" s="90">
        <v>534.1</v>
      </c>
      <c r="AI18" s="150" t="s">
        <v>4</v>
      </c>
      <c r="AJ18" s="90">
        <v>534.1</v>
      </c>
      <c r="AK18" s="90">
        <v>534</v>
      </c>
      <c r="AL18" s="90">
        <v>534.20000000000005</v>
      </c>
      <c r="AM18" s="90">
        <v>534.1</v>
      </c>
      <c r="AN18" s="90">
        <v>534.1</v>
      </c>
      <c r="AO18" s="90">
        <v>534.1</v>
      </c>
      <c r="AP18" s="90">
        <v>534.1</v>
      </c>
      <c r="AQ18" s="90">
        <v>534</v>
      </c>
      <c r="AR18" s="90">
        <v>534</v>
      </c>
      <c r="AS18" s="90">
        <v>534</v>
      </c>
      <c r="AT18" s="150" t="s">
        <v>4</v>
      </c>
      <c r="AU18" s="90">
        <v>534</v>
      </c>
      <c r="AV18" s="90">
        <v>534</v>
      </c>
      <c r="AW18" s="90">
        <v>534</v>
      </c>
      <c r="AX18" s="90">
        <v>534</v>
      </c>
      <c r="AY18" s="90">
        <v>534</v>
      </c>
      <c r="AZ18" s="90">
        <v>534</v>
      </c>
      <c r="BA18" s="90">
        <v>534</v>
      </c>
      <c r="BB18" s="90">
        <v>534</v>
      </c>
      <c r="BC18" s="90">
        <v>534</v>
      </c>
      <c r="BD18" s="90">
        <v>534</v>
      </c>
      <c r="BE18" s="150" t="s">
        <v>4</v>
      </c>
      <c r="BF18" s="90">
        <v>534</v>
      </c>
      <c r="BG18" s="90">
        <v>534</v>
      </c>
      <c r="BH18" s="90">
        <v>534</v>
      </c>
      <c r="BI18" s="90">
        <v>534</v>
      </c>
      <c r="BJ18" s="90">
        <v>534</v>
      </c>
      <c r="BK18" s="90">
        <v>534</v>
      </c>
      <c r="BL18" s="90">
        <v>534</v>
      </c>
      <c r="BM18" s="90">
        <v>534</v>
      </c>
      <c r="BN18" s="90">
        <v>534</v>
      </c>
      <c r="BO18" s="90">
        <v>534</v>
      </c>
      <c r="BP18" s="150" t="s">
        <v>4</v>
      </c>
      <c r="BQ18" s="90">
        <v>534</v>
      </c>
      <c r="BR18" s="90">
        <v>534</v>
      </c>
      <c r="BS18" s="90">
        <v>534</v>
      </c>
      <c r="BT18" s="90">
        <v>534</v>
      </c>
      <c r="BU18" s="90">
        <v>534</v>
      </c>
      <c r="BV18" s="90">
        <v>534</v>
      </c>
      <c r="BW18" s="90">
        <v>534</v>
      </c>
      <c r="BX18" s="90">
        <v>534</v>
      </c>
      <c r="BY18" s="90">
        <v>534</v>
      </c>
      <c r="BZ18" s="90">
        <v>534</v>
      </c>
      <c r="CA18" s="150" t="s">
        <v>4</v>
      </c>
      <c r="CB18" s="90">
        <v>534</v>
      </c>
      <c r="CC18" s="90">
        <v>534</v>
      </c>
      <c r="CD18" s="90">
        <v>534</v>
      </c>
      <c r="CE18" s="90">
        <v>534.1</v>
      </c>
      <c r="CF18" s="90">
        <v>534</v>
      </c>
      <c r="CG18" s="90">
        <v>534</v>
      </c>
      <c r="CH18" s="90">
        <v>534</v>
      </c>
      <c r="CI18" s="90">
        <v>534</v>
      </c>
      <c r="CJ18" s="90">
        <v>534</v>
      </c>
      <c r="CK18" s="90">
        <v>534</v>
      </c>
      <c r="CL18" s="150" t="s">
        <v>4</v>
      </c>
      <c r="CM18" s="90">
        <v>534</v>
      </c>
      <c r="CN18" s="90">
        <v>534</v>
      </c>
      <c r="CO18" s="90">
        <v>534</v>
      </c>
      <c r="CP18" s="90">
        <v>534</v>
      </c>
      <c r="CQ18" s="90">
        <v>534</v>
      </c>
      <c r="CR18" s="90">
        <v>534</v>
      </c>
      <c r="CS18" s="90">
        <v>534</v>
      </c>
      <c r="CT18" s="90">
        <v>534</v>
      </c>
      <c r="CU18" s="90">
        <v>534</v>
      </c>
      <c r="CV18" s="90">
        <v>534</v>
      </c>
      <c r="CW18" s="150" t="s">
        <v>4</v>
      </c>
      <c r="CX18" s="90">
        <v>534</v>
      </c>
      <c r="CY18" s="90">
        <v>534</v>
      </c>
      <c r="CZ18" s="90">
        <v>534</v>
      </c>
      <c r="DA18" s="90">
        <v>534</v>
      </c>
      <c r="DB18" s="90">
        <v>534</v>
      </c>
      <c r="DC18" s="90">
        <v>534</v>
      </c>
      <c r="DD18" s="90">
        <v>534</v>
      </c>
      <c r="DE18" s="90">
        <v>534</v>
      </c>
      <c r="DF18" s="90">
        <v>534</v>
      </c>
      <c r="DG18" s="90">
        <v>534</v>
      </c>
      <c r="DH18" s="150" t="s">
        <v>4</v>
      </c>
      <c r="DI18" s="90">
        <v>534</v>
      </c>
      <c r="DJ18" s="90">
        <v>534.1</v>
      </c>
      <c r="DK18" s="90">
        <v>534</v>
      </c>
      <c r="DL18" s="90">
        <v>534</v>
      </c>
      <c r="DM18" s="90">
        <v>534</v>
      </c>
      <c r="DN18" s="90">
        <v>534</v>
      </c>
      <c r="DO18" s="90">
        <v>534</v>
      </c>
      <c r="DP18" s="90">
        <v>534</v>
      </c>
      <c r="DQ18" s="90">
        <v>534</v>
      </c>
      <c r="DR18" s="90">
        <v>534</v>
      </c>
      <c r="DS18" s="150" t="s">
        <v>4</v>
      </c>
      <c r="DT18" s="90">
        <v>534</v>
      </c>
      <c r="DU18" s="90">
        <v>534</v>
      </c>
      <c r="DV18" s="90">
        <v>534</v>
      </c>
      <c r="DW18" s="90">
        <v>534</v>
      </c>
      <c r="DX18" s="90">
        <v>534</v>
      </c>
      <c r="DY18" s="90">
        <v>534</v>
      </c>
      <c r="DZ18" s="90">
        <v>534</v>
      </c>
      <c r="EA18" s="90">
        <v>534</v>
      </c>
      <c r="EB18" s="90">
        <v>534</v>
      </c>
      <c r="EC18" s="60">
        <v>534</v>
      </c>
      <c r="ED18" s="150" t="s">
        <v>4</v>
      </c>
      <c r="EE18" s="60">
        <v>534</v>
      </c>
      <c r="EF18" s="60">
        <v>534</v>
      </c>
      <c r="EG18" s="60">
        <v>534</v>
      </c>
      <c r="EH18" s="104">
        <v>534</v>
      </c>
      <c r="EI18" s="104">
        <v>534</v>
      </c>
      <c r="EJ18" s="60">
        <v>534</v>
      </c>
      <c r="EK18" s="60">
        <v>534</v>
      </c>
      <c r="EL18" s="60">
        <v>534</v>
      </c>
      <c r="EM18" s="60">
        <v>534</v>
      </c>
      <c r="EN18" s="60">
        <v>534</v>
      </c>
      <c r="EO18" s="150" t="s">
        <v>4</v>
      </c>
      <c r="EP18" s="60">
        <v>534</v>
      </c>
      <c r="EQ18" s="60">
        <v>534</v>
      </c>
      <c r="ER18" s="60">
        <v>534</v>
      </c>
      <c r="ES18" s="60">
        <v>534</v>
      </c>
      <c r="ET18" s="60">
        <v>534.1</v>
      </c>
      <c r="EU18" s="60">
        <v>534</v>
      </c>
      <c r="EV18" s="60">
        <v>534.1</v>
      </c>
      <c r="EW18" s="60">
        <v>534</v>
      </c>
      <c r="EX18" s="60">
        <v>534.1</v>
      </c>
      <c r="EY18" s="60">
        <v>534</v>
      </c>
      <c r="EZ18" s="150" t="s">
        <v>4</v>
      </c>
      <c r="FA18" s="60">
        <v>534.1</v>
      </c>
      <c r="FB18" s="60">
        <v>534</v>
      </c>
      <c r="FC18" s="60">
        <v>534</v>
      </c>
      <c r="FD18" s="60">
        <v>534.1</v>
      </c>
      <c r="FE18" s="60">
        <v>534</v>
      </c>
      <c r="FF18" s="60">
        <v>534</v>
      </c>
      <c r="FG18" s="60">
        <v>534</v>
      </c>
      <c r="FH18" s="60">
        <v>534</v>
      </c>
      <c r="FI18" s="60">
        <v>534</v>
      </c>
      <c r="FJ18" s="60">
        <v>534</v>
      </c>
      <c r="FK18" s="150" t="s">
        <v>4</v>
      </c>
      <c r="FL18" s="60">
        <v>534</v>
      </c>
      <c r="FM18" s="60">
        <v>534</v>
      </c>
      <c r="FN18" s="60">
        <v>534</v>
      </c>
      <c r="FO18" s="60">
        <v>534.1</v>
      </c>
      <c r="FP18" s="60">
        <v>534.1</v>
      </c>
      <c r="FQ18" s="60">
        <v>534</v>
      </c>
      <c r="FR18" s="60">
        <v>534</v>
      </c>
      <c r="FS18" s="150" t="s">
        <v>4</v>
      </c>
      <c r="FT18" s="1">
        <f>MAX(B18:FS18)</f>
        <v>534.20000000000005</v>
      </c>
      <c r="FU18" s="86">
        <f>MIN(B18:FS18)</f>
        <v>534</v>
      </c>
      <c r="FV18" s="4"/>
      <c r="FW18" s="4"/>
      <c r="FX18" s="4"/>
    </row>
    <row r="19" spans="1:180" ht="11.25" customHeight="1" x14ac:dyDescent="0.2">
      <c r="A19" s="149" t="s">
        <v>35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149" t="s">
        <v>35</v>
      </c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149" t="s">
        <v>35</v>
      </c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149" t="s">
        <v>35</v>
      </c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149" t="s">
        <v>35</v>
      </c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149" t="s">
        <v>35</v>
      </c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149" t="s">
        <v>35</v>
      </c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149" t="s">
        <v>35</v>
      </c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149" t="s">
        <v>35</v>
      </c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149" t="s">
        <v>35</v>
      </c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149" t="s">
        <v>35</v>
      </c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149" t="s">
        <v>35</v>
      </c>
      <c r="DT19" s="88"/>
      <c r="DU19" s="88"/>
      <c r="DV19" s="88"/>
      <c r="DW19" s="88"/>
      <c r="DX19" s="88"/>
      <c r="DY19" s="88"/>
      <c r="DZ19" s="88"/>
      <c r="EA19" s="88"/>
      <c r="EB19" s="88"/>
      <c r="EC19" s="85"/>
      <c r="ED19" s="149" t="s">
        <v>35</v>
      </c>
      <c r="EE19" s="85"/>
      <c r="EF19" s="85"/>
      <c r="EG19" s="85"/>
      <c r="EH19" s="103"/>
      <c r="EI19" s="103"/>
      <c r="EJ19" s="85"/>
      <c r="EK19" s="85"/>
      <c r="EL19" s="85"/>
      <c r="EM19" s="85"/>
      <c r="EN19" s="85"/>
      <c r="EO19" s="149" t="s">
        <v>35</v>
      </c>
      <c r="EP19" s="85"/>
      <c r="EQ19" s="85"/>
      <c r="ER19" s="85"/>
      <c r="ES19" s="85"/>
      <c r="ET19" s="85"/>
      <c r="EU19" s="85"/>
      <c r="EV19" s="85"/>
      <c r="EW19" s="85"/>
      <c r="EX19" s="85"/>
      <c r="EY19" s="85"/>
      <c r="EZ19" s="149" t="s">
        <v>35</v>
      </c>
      <c r="FA19" s="85"/>
      <c r="FB19" s="85"/>
      <c r="FC19" s="85"/>
      <c r="FD19" s="85"/>
      <c r="FE19" s="85"/>
      <c r="FF19" s="85"/>
      <c r="FG19" s="85"/>
      <c r="FH19" s="85"/>
      <c r="FI19" s="85"/>
      <c r="FJ19" s="85"/>
      <c r="FK19" s="149" t="s">
        <v>35</v>
      </c>
      <c r="FL19" s="85"/>
      <c r="FM19" s="85"/>
      <c r="FN19" s="85"/>
      <c r="FO19" s="85"/>
      <c r="FP19" s="85"/>
      <c r="FQ19" s="85"/>
      <c r="FR19" s="85"/>
      <c r="FS19" s="149" t="s">
        <v>35</v>
      </c>
      <c r="FT19" s="1"/>
      <c r="FU19" s="4"/>
      <c r="FV19" s="4"/>
      <c r="FW19" s="4"/>
      <c r="FX19" s="4"/>
    </row>
    <row r="20" spans="1:180" ht="11.25" customHeight="1" x14ac:dyDescent="0.2">
      <c r="A20" s="150" t="s">
        <v>5</v>
      </c>
      <c r="B20" s="90">
        <v>440</v>
      </c>
      <c r="C20" s="90">
        <v>439.9</v>
      </c>
      <c r="D20" s="90">
        <v>440.4</v>
      </c>
      <c r="E20" s="90">
        <v>440.5</v>
      </c>
      <c r="F20" s="90">
        <v>440.3</v>
      </c>
      <c r="G20" s="90">
        <v>439.9</v>
      </c>
      <c r="H20" s="90">
        <v>440.6</v>
      </c>
      <c r="I20" s="90">
        <v>440.6</v>
      </c>
      <c r="J20" s="90">
        <v>440.4</v>
      </c>
      <c r="K20" s="90">
        <v>441</v>
      </c>
      <c r="L20" s="150" t="s">
        <v>5</v>
      </c>
      <c r="M20" s="90">
        <v>440.8</v>
      </c>
      <c r="N20" s="90">
        <v>441.4</v>
      </c>
      <c r="O20" s="90">
        <v>440.6</v>
      </c>
      <c r="P20" s="90">
        <v>440.7</v>
      </c>
      <c r="Q20" s="90">
        <v>440.6</v>
      </c>
      <c r="R20" s="90">
        <v>439.4</v>
      </c>
      <c r="S20" s="90">
        <v>439.1</v>
      </c>
      <c r="T20" s="90">
        <v>439</v>
      </c>
      <c r="U20" s="90">
        <v>439.5</v>
      </c>
      <c r="V20" s="90">
        <v>439.8</v>
      </c>
      <c r="W20" s="90">
        <v>440</v>
      </c>
      <c r="X20" s="150" t="s">
        <v>5</v>
      </c>
      <c r="Y20" s="90">
        <v>439.2</v>
      </c>
      <c r="Z20" s="90">
        <v>439.4</v>
      </c>
      <c r="AA20" s="90">
        <v>439.6</v>
      </c>
      <c r="AB20" s="90">
        <v>439.3</v>
      </c>
      <c r="AC20" s="90">
        <v>439.2</v>
      </c>
      <c r="AD20" s="90">
        <v>440.1</v>
      </c>
      <c r="AE20" s="90">
        <v>439.9</v>
      </c>
      <c r="AF20" s="90">
        <v>440</v>
      </c>
      <c r="AG20" s="90">
        <v>440.9</v>
      </c>
      <c r="AH20" s="90">
        <v>441.9</v>
      </c>
      <c r="AI20" s="150" t="s">
        <v>5</v>
      </c>
      <c r="AJ20" s="90">
        <v>441.7</v>
      </c>
      <c r="AK20" s="90">
        <v>441.9</v>
      </c>
      <c r="AL20" s="90">
        <v>440.9</v>
      </c>
      <c r="AM20" s="90">
        <v>441.1</v>
      </c>
      <c r="AN20" s="90">
        <v>440.5</v>
      </c>
      <c r="AO20" s="90">
        <v>439.9</v>
      </c>
      <c r="AP20" s="90">
        <v>442.2</v>
      </c>
      <c r="AQ20" s="90">
        <v>441.7</v>
      </c>
      <c r="AR20" s="90">
        <v>441</v>
      </c>
      <c r="AS20" s="90">
        <v>441.1</v>
      </c>
      <c r="AT20" s="150" t="s">
        <v>5</v>
      </c>
      <c r="AU20" s="90">
        <v>442.3</v>
      </c>
      <c r="AV20" s="90">
        <v>442.9</v>
      </c>
      <c r="AW20" s="90">
        <v>444.1</v>
      </c>
      <c r="AX20" s="90">
        <v>441.7</v>
      </c>
      <c r="AY20" s="90">
        <v>441</v>
      </c>
      <c r="AZ20" s="90">
        <v>443</v>
      </c>
      <c r="BA20" s="90">
        <v>442.3</v>
      </c>
      <c r="BB20" s="90">
        <v>444.4</v>
      </c>
      <c r="BC20" s="90">
        <v>441.7</v>
      </c>
      <c r="BD20" s="90">
        <v>443.5</v>
      </c>
      <c r="BE20" s="150" t="s">
        <v>5</v>
      </c>
      <c r="BF20" s="90">
        <v>441.8</v>
      </c>
      <c r="BG20" s="90">
        <v>439.9</v>
      </c>
      <c r="BH20" s="90">
        <v>440.5</v>
      </c>
      <c r="BI20" s="90">
        <v>441.2</v>
      </c>
      <c r="BJ20" s="90">
        <v>440.7</v>
      </c>
      <c r="BK20" s="90">
        <v>441.6</v>
      </c>
      <c r="BL20" s="90">
        <v>441.4</v>
      </c>
      <c r="BM20" s="90">
        <v>441.2</v>
      </c>
      <c r="BN20" s="90">
        <v>440.8</v>
      </c>
      <c r="BO20" s="90">
        <v>441</v>
      </c>
      <c r="BP20" s="150" t="s">
        <v>5</v>
      </c>
      <c r="BQ20" s="90">
        <v>441.4</v>
      </c>
      <c r="BR20" s="90">
        <v>440.8</v>
      </c>
      <c r="BS20" s="90">
        <v>440.6</v>
      </c>
      <c r="BT20" s="90">
        <v>440.3</v>
      </c>
      <c r="BU20" s="90">
        <v>440.5</v>
      </c>
      <c r="BV20" s="90">
        <v>441.2</v>
      </c>
      <c r="BW20" s="90">
        <v>440.3</v>
      </c>
      <c r="BX20" s="90">
        <v>440.2</v>
      </c>
      <c r="BY20" s="90">
        <v>439.5</v>
      </c>
      <c r="BZ20" s="90">
        <v>439.8</v>
      </c>
      <c r="CA20" s="150" t="s">
        <v>5</v>
      </c>
      <c r="CB20" s="90">
        <v>440.2</v>
      </c>
      <c r="CC20" s="90">
        <v>440.6</v>
      </c>
      <c r="CD20" s="90">
        <v>439.5</v>
      </c>
      <c r="CE20" s="90">
        <v>440.2</v>
      </c>
      <c r="CF20" s="90">
        <v>438.8</v>
      </c>
      <c r="CG20" s="90">
        <v>439.6</v>
      </c>
      <c r="CH20" s="90">
        <v>439.5</v>
      </c>
      <c r="CI20" s="90">
        <v>439</v>
      </c>
      <c r="CJ20" s="90">
        <v>439.2</v>
      </c>
      <c r="CK20" s="90">
        <v>439.5</v>
      </c>
      <c r="CL20" s="150" t="s">
        <v>5</v>
      </c>
      <c r="CM20" s="90">
        <v>440</v>
      </c>
      <c r="CN20" s="90">
        <v>439.3</v>
      </c>
      <c r="CO20" s="90">
        <v>439.3</v>
      </c>
      <c r="CP20" s="90">
        <v>438.9</v>
      </c>
      <c r="CQ20" s="90">
        <v>440.1</v>
      </c>
      <c r="CR20" s="90">
        <v>439.9</v>
      </c>
      <c r="CS20" s="90">
        <v>439.2</v>
      </c>
      <c r="CT20" s="90">
        <v>438.8</v>
      </c>
      <c r="CU20" s="90">
        <v>439.4</v>
      </c>
      <c r="CV20" s="90">
        <v>439.3</v>
      </c>
      <c r="CW20" s="150" t="s">
        <v>5</v>
      </c>
      <c r="CX20" s="90">
        <v>439.8</v>
      </c>
      <c r="CY20" s="90">
        <v>439.9</v>
      </c>
      <c r="CZ20" s="90">
        <v>440</v>
      </c>
      <c r="DA20" s="90">
        <v>439.6</v>
      </c>
      <c r="DB20" s="90">
        <v>440</v>
      </c>
      <c r="DC20" s="90">
        <v>440.2</v>
      </c>
      <c r="DD20" s="90">
        <v>439.9</v>
      </c>
      <c r="DE20" s="90">
        <v>439.7</v>
      </c>
      <c r="DF20" s="90">
        <v>440</v>
      </c>
      <c r="DG20" s="90">
        <v>440.1</v>
      </c>
      <c r="DH20" s="150" t="s">
        <v>5</v>
      </c>
      <c r="DI20" s="90">
        <v>439.9</v>
      </c>
      <c r="DJ20" s="90">
        <v>439.8</v>
      </c>
      <c r="DK20" s="90">
        <v>440.2</v>
      </c>
      <c r="DL20" s="90">
        <v>440.9</v>
      </c>
      <c r="DM20" s="90">
        <v>440.2</v>
      </c>
      <c r="DN20" s="90">
        <v>440.9</v>
      </c>
      <c r="DO20" s="90">
        <v>440.3</v>
      </c>
      <c r="DP20" s="90">
        <v>440.5</v>
      </c>
      <c r="DQ20" s="90">
        <v>440.4</v>
      </c>
      <c r="DR20" s="90">
        <v>440.9</v>
      </c>
      <c r="DS20" s="150" t="s">
        <v>5</v>
      </c>
      <c r="DT20" s="90">
        <v>440.2</v>
      </c>
      <c r="DU20" s="90">
        <v>440.5</v>
      </c>
      <c r="DV20" s="90">
        <v>440.6</v>
      </c>
      <c r="DW20" s="90">
        <v>440.1</v>
      </c>
      <c r="DX20" s="90">
        <v>440.6</v>
      </c>
      <c r="DY20" s="90">
        <v>440.7</v>
      </c>
      <c r="DZ20" s="90">
        <v>440.6</v>
      </c>
      <c r="EA20" s="90">
        <v>440.8</v>
      </c>
      <c r="EB20" s="90">
        <v>440.6</v>
      </c>
      <c r="EC20" s="60">
        <v>439.2</v>
      </c>
      <c r="ED20" s="150" t="s">
        <v>5</v>
      </c>
      <c r="EE20" s="60">
        <v>439.8</v>
      </c>
      <c r="EF20" s="60">
        <v>440.6</v>
      </c>
      <c r="EG20" s="60">
        <v>440.6</v>
      </c>
      <c r="EH20" s="104">
        <v>440</v>
      </c>
      <c r="EI20" s="104">
        <v>440.6</v>
      </c>
      <c r="EJ20" s="60">
        <v>440.2</v>
      </c>
      <c r="EK20" s="60">
        <v>440.6</v>
      </c>
      <c r="EL20" s="60">
        <v>440.5</v>
      </c>
      <c r="EM20" s="60">
        <v>440.6</v>
      </c>
      <c r="EN20" s="60">
        <v>440.4</v>
      </c>
      <c r="EO20" s="150" t="s">
        <v>5</v>
      </c>
      <c r="EP20" s="60">
        <v>440.4</v>
      </c>
      <c r="EQ20" s="60">
        <v>440.3</v>
      </c>
      <c r="ER20" s="60">
        <v>440.7</v>
      </c>
      <c r="ES20" s="60">
        <v>440</v>
      </c>
      <c r="ET20" s="60">
        <v>439.9</v>
      </c>
      <c r="EU20" s="60">
        <v>440.5</v>
      </c>
      <c r="EV20" s="60">
        <v>441</v>
      </c>
      <c r="EW20" s="60">
        <v>440.1</v>
      </c>
      <c r="EX20" s="60">
        <v>440.1</v>
      </c>
      <c r="EY20" s="60">
        <v>440.6</v>
      </c>
      <c r="EZ20" s="150" t="s">
        <v>5</v>
      </c>
      <c r="FA20" s="60">
        <v>441.4</v>
      </c>
      <c r="FB20" s="60">
        <v>440.8</v>
      </c>
      <c r="FC20" s="60">
        <v>440.9</v>
      </c>
      <c r="FD20" s="60">
        <v>440.6</v>
      </c>
      <c r="FE20" s="60">
        <v>440.4</v>
      </c>
      <c r="FF20" s="60">
        <v>440.3</v>
      </c>
      <c r="FG20" s="60">
        <v>440.3</v>
      </c>
      <c r="FH20" s="60">
        <v>440.2</v>
      </c>
      <c r="FI20" s="60">
        <v>440.5</v>
      </c>
      <c r="FJ20" s="60">
        <v>440</v>
      </c>
      <c r="FK20" s="150" t="s">
        <v>5</v>
      </c>
      <c r="FL20" s="60">
        <v>439.8</v>
      </c>
      <c r="FM20" s="60">
        <v>440.2</v>
      </c>
      <c r="FN20" s="60">
        <v>440.1</v>
      </c>
      <c r="FO20" s="60">
        <v>441</v>
      </c>
      <c r="FP20" s="60">
        <v>440.5</v>
      </c>
      <c r="FQ20" s="60">
        <v>440</v>
      </c>
      <c r="FR20" s="60">
        <v>440</v>
      </c>
      <c r="FS20" s="150" t="s">
        <v>5</v>
      </c>
      <c r="FT20" s="1">
        <f>MAX(B20:FS20)</f>
        <v>444.4</v>
      </c>
      <c r="FU20" s="86">
        <f>MIN(B20:FS20)</f>
        <v>438.8</v>
      </c>
      <c r="FV20" s="4"/>
      <c r="FW20" s="4"/>
      <c r="FX20" s="4"/>
    </row>
    <row r="21" spans="1:180" ht="11.25" customHeight="1" x14ac:dyDescent="0.2">
      <c r="A21" s="150" t="s">
        <v>6</v>
      </c>
      <c r="B21" s="90">
        <v>440</v>
      </c>
      <c r="C21" s="90">
        <v>439.9</v>
      </c>
      <c r="D21" s="90">
        <v>440.2</v>
      </c>
      <c r="E21" s="90">
        <v>440.3</v>
      </c>
      <c r="F21" s="90">
        <v>440.2</v>
      </c>
      <c r="G21" s="90">
        <v>439.9</v>
      </c>
      <c r="H21" s="90">
        <v>440.4</v>
      </c>
      <c r="I21" s="90">
        <v>440.2</v>
      </c>
      <c r="J21" s="90">
        <v>440.5</v>
      </c>
      <c r="K21" s="90">
        <v>440.6</v>
      </c>
      <c r="L21" s="150" t="s">
        <v>6</v>
      </c>
      <c r="M21" s="90">
        <v>440.6</v>
      </c>
      <c r="N21" s="90">
        <v>441.2</v>
      </c>
      <c r="O21" s="90">
        <v>440.5</v>
      </c>
      <c r="P21" s="90">
        <v>440.6</v>
      </c>
      <c r="Q21" s="90">
        <v>440.4</v>
      </c>
      <c r="R21" s="90">
        <v>439.1</v>
      </c>
      <c r="S21" s="90">
        <v>439.2</v>
      </c>
      <c r="T21" s="90">
        <v>439.2</v>
      </c>
      <c r="U21" s="90">
        <v>439.4</v>
      </c>
      <c r="V21" s="90">
        <v>440.2</v>
      </c>
      <c r="W21" s="90">
        <v>439.4</v>
      </c>
      <c r="X21" s="150" t="s">
        <v>6</v>
      </c>
      <c r="Y21" s="90">
        <v>439.2</v>
      </c>
      <c r="Z21" s="90">
        <v>439.3</v>
      </c>
      <c r="AA21" s="90">
        <v>439.6</v>
      </c>
      <c r="AB21" s="90">
        <v>439.2</v>
      </c>
      <c r="AC21" s="90">
        <v>439</v>
      </c>
      <c r="AD21" s="90">
        <v>440</v>
      </c>
      <c r="AE21" s="90">
        <v>439.8</v>
      </c>
      <c r="AF21" s="90">
        <v>439.9</v>
      </c>
      <c r="AG21" s="90">
        <v>440.7</v>
      </c>
      <c r="AH21" s="90">
        <v>441.7</v>
      </c>
      <c r="AI21" s="150" t="s">
        <v>6</v>
      </c>
      <c r="AJ21" s="90">
        <v>441.5</v>
      </c>
      <c r="AK21" s="90">
        <v>441.6</v>
      </c>
      <c r="AL21" s="90">
        <v>440.7</v>
      </c>
      <c r="AM21" s="90">
        <v>440.9</v>
      </c>
      <c r="AN21" s="90">
        <v>439.8</v>
      </c>
      <c r="AO21" s="90">
        <v>439.8</v>
      </c>
      <c r="AP21" s="90">
        <v>442</v>
      </c>
      <c r="AQ21" s="90">
        <v>441.5</v>
      </c>
      <c r="AR21" s="90">
        <v>441</v>
      </c>
      <c r="AS21" s="90">
        <v>441</v>
      </c>
      <c r="AT21" s="150" t="s">
        <v>6</v>
      </c>
      <c r="AU21" s="90">
        <v>442</v>
      </c>
      <c r="AV21" s="90">
        <v>442.9</v>
      </c>
      <c r="AW21" s="90">
        <v>442.5</v>
      </c>
      <c r="AX21" s="90">
        <v>440.4</v>
      </c>
      <c r="AY21" s="90">
        <v>441</v>
      </c>
      <c r="AZ21" s="90">
        <v>443</v>
      </c>
      <c r="BA21" s="90">
        <v>442.2</v>
      </c>
      <c r="BB21" s="90">
        <v>444.3</v>
      </c>
      <c r="BC21" s="90">
        <v>441.6</v>
      </c>
      <c r="BD21" s="90">
        <v>443.3</v>
      </c>
      <c r="BE21" s="150" t="s">
        <v>6</v>
      </c>
      <c r="BF21" s="90">
        <v>441.8</v>
      </c>
      <c r="BG21" s="90">
        <v>439.8</v>
      </c>
      <c r="BH21" s="90">
        <v>440.4</v>
      </c>
      <c r="BI21" s="90">
        <v>441</v>
      </c>
      <c r="BJ21" s="90">
        <v>440.3</v>
      </c>
      <c r="BK21" s="90">
        <v>441.5</v>
      </c>
      <c r="BL21" s="90">
        <v>441.3</v>
      </c>
      <c r="BM21" s="90">
        <v>441</v>
      </c>
      <c r="BN21" s="90">
        <v>440.4</v>
      </c>
      <c r="BO21" s="90">
        <v>440.8</v>
      </c>
      <c r="BP21" s="150" t="s">
        <v>6</v>
      </c>
      <c r="BQ21" s="90">
        <v>441.2</v>
      </c>
      <c r="BR21" s="90">
        <v>440.6</v>
      </c>
      <c r="BS21" s="90">
        <v>440.4</v>
      </c>
      <c r="BT21" s="90">
        <v>440.2</v>
      </c>
      <c r="BU21" s="90">
        <v>440.4</v>
      </c>
      <c r="BV21" s="90">
        <v>440.8</v>
      </c>
      <c r="BW21" s="90">
        <v>440.3</v>
      </c>
      <c r="BX21" s="90">
        <v>440.2</v>
      </c>
      <c r="BY21" s="90">
        <v>439.4</v>
      </c>
      <c r="BZ21" s="90">
        <v>439.6</v>
      </c>
      <c r="CA21" s="150" t="s">
        <v>6</v>
      </c>
      <c r="CB21" s="90">
        <v>440</v>
      </c>
      <c r="CC21" s="90">
        <v>440.4</v>
      </c>
      <c r="CD21" s="90">
        <v>439.5</v>
      </c>
      <c r="CE21" s="90">
        <v>440.1</v>
      </c>
      <c r="CF21" s="90">
        <v>438.8</v>
      </c>
      <c r="CG21" s="90">
        <v>439.3</v>
      </c>
      <c r="CH21" s="90">
        <v>439.4</v>
      </c>
      <c r="CI21" s="90">
        <v>439</v>
      </c>
      <c r="CJ21" s="90">
        <v>439.8</v>
      </c>
      <c r="CK21" s="90">
        <v>439.5</v>
      </c>
      <c r="CL21" s="150" t="s">
        <v>6</v>
      </c>
      <c r="CM21" s="90">
        <v>440</v>
      </c>
      <c r="CN21" s="90">
        <v>439.3</v>
      </c>
      <c r="CO21" s="90">
        <v>439.2</v>
      </c>
      <c r="CP21" s="90">
        <v>438.9</v>
      </c>
      <c r="CQ21" s="90">
        <v>440.1</v>
      </c>
      <c r="CR21" s="90">
        <v>439.7</v>
      </c>
      <c r="CS21" s="90">
        <v>439.2</v>
      </c>
      <c r="CT21" s="90">
        <v>438.8</v>
      </c>
      <c r="CU21" s="90">
        <v>439.4</v>
      </c>
      <c r="CV21" s="90">
        <v>439.5</v>
      </c>
      <c r="CW21" s="150" t="s">
        <v>6</v>
      </c>
      <c r="CX21" s="90">
        <v>439.9</v>
      </c>
      <c r="CY21" s="90">
        <v>439.8</v>
      </c>
      <c r="CZ21" s="90">
        <v>439.8</v>
      </c>
      <c r="DA21" s="90">
        <v>440</v>
      </c>
      <c r="DB21" s="90">
        <v>439.9</v>
      </c>
      <c r="DC21" s="90">
        <v>440.1</v>
      </c>
      <c r="DD21" s="90">
        <v>439.9</v>
      </c>
      <c r="DE21" s="90">
        <v>439.6</v>
      </c>
      <c r="DF21" s="90">
        <v>440.1</v>
      </c>
      <c r="DG21" s="90">
        <v>440</v>
      </c>
      <c r="DH21" s="150" t="s">
        <v>6</v>
      </c>
      <c r="DI21" s="90">
        <v>439.8</v>
      </c>
      <c r="DJ21" s="90">
        <v>439.7</v>
      </c>
      <c r="DK21" s="90">
        <v>440.3</v>
      </c>
      <c r="DL21" s="90">
        <v>440.7</v>
      </c>
      <c r="DM21" s="90">
        <v>439.8</v>
      </c>
      <c r="DN21" s="90">
        <v>440.4</v>
      </c>
      <c r="DO21" s="90">
        <v>440.1</v>
      </c>
      <c r="DP21" s="90">
        <v>440.4</v>
      </c>
      <c r="DQ21" s="90">
        <v>440.3</v>
      </c>
      <c r="DR21" s="90">
        <v>440.7</v>
      </c>
      <c r="DS21" s="150" t="s">
        <v>6</v>
      </c>
      <c r="DT21" s="90">
        <v>440.3</v>
      </c>
      <c r="DU21" s="90">
        <v>440.4</v>
      </c>
      <c r="DV21" s="90">
        <v>440.1</v>
      </c>
      <c r="DW21" s="90">
        <v>440.2</v>
      </c>
      <c r="DX21" s="90">
        <v>440.6</v>
      </c>
      <c r="DY21" s="90">
        <v>440.5</v>
      </c>
      <c r="DZ21" s="90">
        <v>440.5</v>
      </c>
      <c r="EA21" s="90">
        <v>440.6</v>
      </c>
      <c r="EB21" s="90">
        <v>440.4</v>
      </c>
      <c r="EC21" s="60">
        <v>439</v>
      </c>
      <c r="ED21" s="150" t="s">
        <v>6</v>
      </c>
      <c r="EE21" s="60">
        <v>439.8</v>
      </c>
      <c r="EF21" s="60">
        <v>440.3</v>
      </c>
      <c r="EG21" s="60">
        <v>440.4</v>
      </c>
      <c r="EH21" s="104">
        <v>440.1</v>
      </c>
      <c r="EI21" s="104">
        <v>440.5</v>
      </c>
      <c r="EJ21" s="60">
        <v>440.3</v>
      </c>
      <c r="EK21" s="60">
        <v>440.5</v>
      </c>
      <c r="EL21" s="60">
        <v>440.4</v>
      </c>
      <c r="EM21" s="60">
        <v>440.5</v>
      </c>
      <c r="EN21" s="60">
        <v>440.3</v>
      </c>
      <c r="EO21" s="150" t="s">
        <v>6</v>
      </c>
      <c r="EP21" s="60">
        <v>440.2</v>
      </c>
      <c r="EQ21" s="60">
        <v>440.1</v>
      </c>
      <c r="ER21" s="60">
        <v>440.7</v>
      </c>
      <c r="ES21" s="60">
        <v>440.1</v>
      </c>
      <c r="ET21" s="60">
        <v>439.8</v>
      </c>
      <c r="EU21" s="60">
        <v>440.4</v>
      </c>
      <c r="EV21" s="60">
        <v>441</v>
      </c>
      <c r="EW21" s="60">
        <v>440.1</v>
      </c>
      <c r="EX21" s="60">
        <v>440</v>
      </c>
      <c r="EY21" s="60">
        <v>440.6</v>
      </c>
      <c r="EZ21" s="150" t="s">
        <v>6</v>
      </c>
      <c r="FA21" s="60">
        <v>441.2</v>
      </c>
      <c r="FB21" s="60">
        <v>440.6</v>
      </c>
      <c r="FC21" s="60">
        <v>440.8</v>
      </c>
      <c r="FD21" s="60">
        <v>440.3</v>
      </c>
      <c r="FE21" s="60">
        <v>440.3</v>
      </c>
      <c r="FF21" s="60">
        <v>440.2</v>
      </c>
      <c r="FG21" s="60">
        <v>440.2</v>
      </c>
      <c r="FH21" s="60">
        <v>440.2</v>
      </c>
      <c r="FI21" s="60">
        <v>440.3</v>
      </c>
      <c r="FJ21" s="60">
        <v>440</v>
      </c>
      <c r="FK21" s="150" t="s">
        <v>6</v>
      </c>
      <c r="FL21" s="60">
        <v>439.7</v>
      </c>
      <c r="FM21" s="60">
        <v>440.1</v>
      </c>
      <c r="FN21" s="60">
        <v>440</v>
      </c>
      <c r="FO21" s="60">
        <v>440.8</v>
      </c>
      <c r="FP21" s="60">
        <v>440.4</v>
      </c>
      <c r="FQ21" s="60">
        <v>440</v>
      </c>
      <c r="FR21" s="60">
        <v>440.1</v>
      </c>
      <c r="FS21" s="150" t="s">
        <v>6</v>
      </c>
      <c r="FT21" s="1">
        <f>MAX(B21:FS21)</f>
        <v>444.3</v>
      </c>
      <c r="FU21" s="86">
        <f>MIN(B21:FS21)</f>
        <v>438.8</v>
      </c>
      <c r="FV21" s="4"/>
      <c r="FW21" s="4"/>
      <c r="FX21" s="4"/>
    </row>
    <row r="22" spans="1:180" ht="11.25" customHeight="1" x14ac:dyDescent="0.2">
      <c r="A22" s="150" t="s">
        <v>7</v>
      </c>
      <c r="B22" s="90">
        <v>440.1</v>
      </c>
      <c r="C22" s="90">
        <v>440.2</v>
      </c>
      <c r="D22" s="90">
        <v>440.8</v>
      </c>
      <c r="E22" s="90">
        <v>440.6</v>
      </c>
      <c r="F22" s="90">
        <v>440.5</v>
      </c>
      <c r="G22" s="90">
        <v>440</v>
      </c>
      <c r="H22" s="90">
        <v>440.5</v>
      </c>
      <c r="I22" s="90">
        <v>440.5</v>
      </c>
      <c r="J22" s="90">
        <v>440.1</v>
      </c>
      <c r="K22" s="90">
        <v>440.8</v>
      </c>
      <c r="L22" s="150" t="s">
        <v>7</v>
      </c>
      <c r="M22" s="90">
        <v>440.8</v>
      </c>
      <c r="N22" s="90">
        <v>441.4</v>
      </c>
      <c r="O22" s="90">
        <v>440.7</v>
      </c>
      <c r="P22" s="90">
        <v>440.8</v>
      </c>
      <c r="Q22" s="90">
        <v>440.4</v>
      </c>
      <c r="R22" s="90">
        <v>439.1</v>
      </c>
      <c r="S22" s="90">
        <v>439.2</v>
      </c>
      <c r="T22" s="90">
        <v>439.1</v>
      </c>
      <c r="U22" s="90">
        <v>438.9</v>
      </c>
      <c r="V22" s="90">
        <v>439.4</v>
      </c>
      <c r="W22" s="90">
        <v>439.4</v>
      </c>
      <c r="X22" s="150" t="s">
        <v>7</v>
      </c>
      <c r="Y22" s="90">
        <v>438.2</v>
      </c>
      <c r="Z22" s="90">
        <v>438.8</v>
      </c>
      <c r="AA22" s="90">
        <v>438.2</v>
      </c>
      <c r="AB22" s="90">
        <v>439</v>
      </c>
      <c r="AC22" s="90">
        <v>439</v>
      </c>
      <c r="AD22" s="90">
        <v>439.3</v>
      </c>
      <c r="AE22" s="90">
        <v>439</v>
      </c>
      <c r="AF22" s="90">
        <v>439.3</v>
      </c>
      <c r="AG22" s="90">
        <v>439.8</v>
      </c>
      <c r="AH22" s="90">
        <v>441.2</v>
      </c>
      <c r="AI22" s="150" t="s">
        <v>7</v>
      </c>
      <c r="AJ22" s="90">
        <v>438.6</v>
      </c>
      <c r="AK22" s="90">
        <v>442</v>
      </c>
      <c r="AL22" s="90">
        <v>440.2</v>
      </c>
      <c r="AM22" s="90">
        <v>440.7</v>
      </c>
      <c r="AN22" s="90">
        <v>438.4</v>
      </c>
      <c r="AO22" s="90">
        <v>439.5</v>
      </c>
      <c r="AP22" s="90">
        <v>441.4</v>
      </c>
      <c r="AQ22" s="90">
        <v>441.3</v>
      </c>
      <c r="AR22" s="90">
        <v>440.9</v>
      </c>
      <c r="AS22" s="90">
        <v>440.9</v>
      </c>
      <c r="AT22" s="150" t="s">
        <v>7</v>
      </c>
      <c r="AU22" s="90">
        <v>442.3</v>
      </c>
      <c r="AV22" s="90">
        <v>442.4</v>
      </c>
      <c r="AW22" s="90">
        <v>441.9</v>
      </c>
      <c r="AX22" s="90">
        <v>441.1</v>
      </c>
      <c r="AY22" s="90">
        <v>440.3</v>
      </c>
      <c r="AZ22" s="90">
        <v>442.5</v>
      </c>
      <c r="BA22" s="90">
        <v>441.7</v>
      </c>
      <c r="BB22" s="90">
        <v>443.7</v>
      </c>
      <c r="BC22" s="90">
        <v>441.2</v>
      </c>
      <c r="BD22" s="90">
        <v>441.8</v>
      </c>
      <c r="BE22" s="150" t="s">
        <v>7</v>
      </c>
      <c r="BF22" s="90">
        <v>440.8</v>
      </c>
      <c r="BG22" s="90">
        <v>438.9</v>
      </c>
      <c r="BH22" s="90">
        <v>439.3</v>
      </c>
      <c r="BI22" s="90">
        <v>440.5</v>
      </c>
      <c r="BJ22" s="90">
        <v>439.6</v>
      </c>
      <c r="BK22" s="90">
        <v>441</v>
      </c>
      <c r="BL22" s="90">
        <v>440.8</v>
      </c>
      <c r="BM22" s="90">
        <v>440.3</v>
      </c>
      <c r="BN22" s="90">
        <v>439.5</v>
      </c>
      <c r="BO22" s="90">
        <v>440.5</v>
      </c>
      <c r="BP22" s="150" t="s">
        <v>7</v>
      </c>
      <c r="BQ22" s="90">
        <v>440.9</v>
      </c>
      <c r="BR22" s="90">
        <v>440.2</v>
      </c>
      <c r="BS22" s="90">
        <v>439.9</v>
      </c>
      <c r="BT22" s="90">
        <v>439.9</v>
      </c>
      <c r="BU22" s="90">
        <v>440</v>
      </c>
      <c r="BV22" s="90">
        <v>440.3</v>
      </c>
      <c r="BW22" s="90">
        <v>440.1</v>
      </c>
      <c r="BX22" s="90">
        <v>439.6</v>
      </c>
      <c r="BY22" s="90">
        <v>439.5</v>
      </c>
      <c r="BZ22" s="90">
        <v>439.3</v>
      </c>
      <c r="CA22" s="150" t="s">
        <v>7</v>
      </c>
      <c r="CB22" s="90">
        <v>439.4</v>
      </c>
      <c r="CC22" s="90">
        <v>440</v>
      </c>
      <c r="CD22" s="90">
        <v>439.4</v>
      </c>
      <c r="CE22" s="90">
        <v>439.9</v>
      </c>
      <c r="CF22" s="90">
        <v>438.4</v>
      </c>
      <c r="CG22" s="90">
        <v>439</v>
      </c>
      <c r="CH22" s="90">
        <v>439</v>
      </c>
      <c r="CI22" s="90">
        <v>438.6</v>
      </c>
      <c r="CJ22" s="90">
        <v>439.2</v>
      </c>
      <c r="CK22" s="90">
        <v>439</v>
      </c>
      <c r="CL22" s="150" t="s">
        <v>7</v>
      </c>
      <c r="CM22" s="90">
        <v>439.9</v>
      </c>
      <c r="CN22" s="90">
        <v>439.2</v>
      </c>
      <c r="CO22" s="90">
        <v>438.6</v>
      </c>
      <c r="CP22" s="90">
        <v>438.5</v>
      </c>
      <c r="CQ22" s="90">
        <v>439.5</v>
      </c>
      <c r="CR22" s="90">
        <v>439.3</v>
      </c>
      <c r="CS22" s="90">
        <v>438.9</v>
      </c>
      <c r="CT22" s="90">
        <v>438.5</v>
      </c>
      <c r="CU22" s="90">
        <v>439.3</v>
      </c>
      <c r="CV22" s="90">
        <v>439</v>
      </c>
      <c r="CW22" s="150" t="s">
        <v>7</v>
      </c>
      <c r="CX22" s="90">
        <v>439.5</v>
      </c>
      <c r="CY22" s="90">
        <v>439.4</v>
      </c>
      <c r="CZ22" s="90">
        <v>439.6</v>
      </c>
      <c r="DA22" s="90">
        <v>439.5</v>
      </c>
      <c r="DB22" s="90">
        <v>439.7</v>
      </c>
      <c r="DC22" s="90">
        <v>439.8</v>
      </c>
      <c r="DD22" s="90">
        <v>439.5</v>
      </c>
      <c r="DE22" s="90">
        <v>439.8</v>
      </c>
      <c r="DF22" s="90">
        <v>439.5</v>
      </c>
      <c r="DG22" s="90">
        <v>439.9</v>
      </c>
      <c r="DH22" s="150" t="s">
        <v>7</v>
      </c>
      <c r="DI22" s="90">
        <v>439.8</v>
      </c>
      <c r="DJ22" s="90">
        <v>439.6</v>
      </c>
      <c r="DK22" s="90">
        <v>440.3</v>
      </c>
      <c r="DL22" s="90">
        <v>440.6</v>
      </c>
      <c r="DM22" s="90">
        <v>439.8</v>
      </c>
      <c r="DN22" s="90">
        <v>440.4</v>
      </c>
      <c r="DO22" s="90">
        <v>440.1</v>
      </c>
      <c r="DP22" s="90">
        <v>440.1</v>
      </c>
      <c r="DQ22" s="90">
        <v>440.1</v>
      </c>
      <c r="DR22" s="90">
        <v>440.7</v>
      </c>
      <c r="DS22" s="150" t="s">
        <v>7</v>
      </c>
      <c r="DT22" s="90">
        <v>439.9</v>
      </c>
      <c r="DU22" s="90">
        <v>440.4</v>
      </c>
      <c r="DV22" s="90">
        <v>440.4</v>
      </c>
      <c r="DW22" s="90">
        <v>440.2</v>
      </c>
      <c r="DX22" s="90">
        <v>440.6</v>
      </c>
      <c r="DY22" s="90">
        <v>440.5</v>
      </c>
      <c r="DZ22" s="90">
        <v>440.3</v>
      </c>
      <c r="EA22" s="90">
        <v>440.6</v>
      </c>
      <c r="EB22" s="90">
        <v>440.7</v>
      </c>
      <c r="EC22" s="60">
        <v>439</v>
      </c>
      <c r="ED22" s="150" t="s">
        <v>7</v>
      </c>
      <c r="EE22" s="60">
        <v>439.7</v>
      </c>
      <c r="EF22" s="60">
        <v>440.3</v>
      </c>
      <c r="EG22" s="60">
        <v>440.7</v>
      </c>
      <c r="EH22" s="104">
        <v>440.3</v>
      </c>
      <c r="EI22" s="104">
        <v>441</v>
      </c>
      <c r="EJ22" s="60">
        <v>440.5</v>
      </c>
      <c r="EK22" s="60">
        <v>440.3</v>
      </c>
      <c r="EL22" s="60">
        <v>440.6</v>
      </c>
      <c r="EM22" s="60">
        <v>440.5</v>
      </c>
      <c r="EN22" s="60">
        <v>440.3</v>
      </c>
      <c r="EO22" s="150" t="s">
        <v>7</v>
      </c>
      <c r="EP22" s="60">
        <v>440.5</v>
      </c>
      <c r="EQ22" s="60">
        <v>439.7</v>
      </c>
      <c r="ER22" s="60">
        <v>440.7</v>
      </c>
      <c r="ES22" s="60">
        <v>439.9</v>
      </c>
      <c r="ET22" s="60">
        <v>439.8</v>
      </c>
      <c r="EU22" s="60">
        <v>440.7</v>
      </c>
      <c r="EV22" s="60">
        <v>440.5</v>
      </c>
      <c r="EW22" s="60">
        <v>440</v>
      </c>
      <c r="EX22" s="60">
        <v>439.8</v>
      </c>
      <c r="EY22" s="60">
        <v>440.2</v>
      </c>
      <c r="EZ22" s="150" t="s">
        <v>7</v>
      </c>
      <c r="FA22" s="60">
        <v>440.7</v>
      </c>
      <c r="FB22" s="60">
        <v>440.4</v>
      </c>
      <c r="FC22" s="60">
        <v>440.4</v>
      </c>
      <c r="FD22" s="60">
        <v>440.1</v>
      </c>
      <c r="FE22" s="60">
        <v>440.2</v>
      </c>
      <c r="FF22" s="60">
        <v>440.7</v>
      </c>
      <c r="FG22" s="60">
        <v>440</v>
      </c>
      <c r="FH22" s="60">
        <v>440.2</v>
      </c>
      <c r="FI22" s="60">
        <v>440.7</v>
      </c>
      <c r="FJ22" s="60">
        <v>440</v>
      </c>
      <c r="FK22" s="150" t="s">
        <v>7</v>
      </c>
      <c r="FL22" s="60">
        <v>440.1</v>
      </c>
      <c r="FM22" s="60">
        <v>440</v>
      </c>
      <c r="FN22" s="60">
        <v>440.2</v>
      </c>
      <c r="FO22" s="60">
        <v>440.6</v>
      </c>
      <c r="FP22" s="60">
        <v>440.2</v>
      </c>
      <c r="FQ22" s="60">
        <v>440</v>
      </c>
      <c r="FR22" s="60">
        <v>440</v>
      </c>
      <c r="FS22" s="150" t="s">
        <v>7</v>
      </c>
      <c r="FT22" s="1">
        <f>MAX(B22:FS22)</f>
        <v>443.7</v>
      </c>
      <c r="FU22" s="86">
        <f>MIN(B22:FS22)</f>
        <v>438.2</v>
      </c>
      <c r="FV22" s="4"/>
      <c r="FW22" s="4"/>
      <c r="FX22" s="4"/>
    </row>
    <row r="23" spans="1:180" ht="11.25" customHeight="1" x14ac:dyDescent="0.2">
      <c r="A23" s="149" t="s">
        <v>36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149" t="s">
        <v>36</v>
      </c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149" t="s">
        <v>36</v>
      </c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149" t="s">
        <v>36</v>
      </c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149" t="s">
        <v>36</v>
      </c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149" t="s">
        <v>36</v>
      </c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149" t="s">
        <v>36</v>
      </c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149" t="s">
        <v>36</v>
      </c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149" t="s">
        <v>36</v>
      </c>
      <c r="CM23" s="91"/>
      <c r="CN23" s="88"/>
      <c r="CO23" s="88"/>
      <c r="CP23" s="88"/>
      <c r="CQ23" s="88"/>
      <c r="CR23" s="88"/>
      <c r="CS23" s="88"/>
      <c r="CT23" s="88"/>
      <c r="CU23" s="88"/>
      <c r="CV23" s="88"/>
      <c r="CW23" s="149" t="s">
        <v>36</v>
      </c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149" t="s">
        <v>36</v>
      </c>
      <c r="DI23" s="91"/>
      <c r="DJ23" s="88"/>
      <c r="DK23" s="88"/>
      <c r="DL23" s="88"/>
      <c r="DM23" s="88"/>
      <c r="DN23" s="88"/>
      <c r="DO23" s="88"/>
      <c r="DP23" s="88"/>
      <c r="DQ23" s="88"/>
      <c r="DR23" s="88"/>
      <c r="DS23" s="149" t="s">
        <v>36</v>
      </c>
      <c r="DT23" s="88"/>
      <c r="DU23" s="88"/>
      <c r="DV23" s="88"/>
      <c r="DW23" s="88"/>
      <c r="DX23" s="88"/>
      <c r="DY23" s="88"/>
      <c r="DZ23" s="88"/>
      <c r="EA23" s="88"/>
      <c r="EB23" s="88"/>
      <c r="EC23" s="85"/>
      <c r="ED23" s="149" t="s">
        <v>36</v>
      </c>
      <c r="EE23" s="85"/>
      <c r="EF23" s="85"/>
      <c r="EG23" s="85"/>
      <c r="EH23" s="103"/>
      <c r="EI23" s="103"/>
      <c r="EJ23" s="85"/>
      <c r="EK23" s="85"/>
      <c r="EL23" s="85"/>
      <c r="EM23" s="85"/>
      <c r="EN23" s="85"/>
      <c r="EO23" s="149" t="s">
        <v>36</v>
      </c>
      <c r="EP23" s="85"/>
      <c r="EQ23" s="85"/>
      <c r="ER23" s="85"/>
      <c r="ES23" s="85"/>
      <c r="ET23" s="85"/>
      <c r="EU23" s="85"/>
      <c r="EV23" s="85"/>
      <c r="EW23" s="85"/>
      <c r="EX23" s="85"/>
      <c r="EY23" s="85"/>
      <c r="EZ23" s="149" t="s">
        <v>36</v>
      </c>
      <c r="FA23" s="85"/>
      <c r="FB23" s="85"/>
      <c r="FC23" s="85"/>
      <c r="FD23" s="85"/>
      <c r="FE23" s="85"/>
      <c r="FF23" s="85"/>
      <c r="FG23" s="85"/>
      <c r="FH23" s="85"/>
      <c r="FI23" s="85"/>
      <c r="FJ23" s="85"/>
      <c r="FK23" s="149" t="s">
        <v>36</v>
      </c>
      <c r="FL23" s="85"/>
      <c r="FM23" s="85"/>
      <c r="FN23" s="85"/>
      <c r="FO23" s="85"/>
      <c r="FP23" s="85"/>
      <c r="FQ23" s="85"/>
      <c r="FR23" s="85"/>
      <c r="FS23" s="149" t="s">
        <v>36</v>
      </c>
      <c r="FT23" s="1"/>
      <c r="FU23" s="4"/>
      <c r="FV23" s="4"/>
      <c r="FW23" s="4"/>
      <c r="FX23" s="4"/>
    </row>
    <row r="24" spans="1:180" ht="11.25" customHeight="1" x14ac:dyDescent="0.2">
      <c r="A24" s="150" t="s">
        <v>5</v>
      </c>
      <c r="B24" s="90">
        <v>438.8</v>
      </c>
      <c r="C24" s="90">
        <v>438.8</v>
      </c>
      <c r="D24" s="90">
        <v>439.1</v>
      </c>
      <c r="E24" s="90">
        <v>439.2</v>
      </c>
      <c r="F24" s="90">
        <v>439.2</v>
      </c>
      <c r="G24" s="90">
        <v>438.7</v>
      </c>
      <c r="H24" s="90">
        <v>438.9</v>
      </c>
      <c r="I24" s="90">
        <v>438.9</v>
      </c>
      <c r="J24" s="90">
        <v>439.3</v>
      </c>
      <c r="K24" s="90">
        <v>439.4</v>
      </c>
      <c r="L24" s="150" t="s">
        <v>5</v>
      </c>
      <c r="M24" s="90">
        <v>439.5</v>
      </c>
      <c r="N24" s="90">
        <v>440</v>
      </c>
      <c r="O24" s="90">
        <v>439.3</v>
      </c>
      <c r="P24" s="90">
        <v>439.3</v>
      </c>
      <c r="Q24" s="90">
        <v>438.9</v>
      </c>
      <c r="R24" s="90">
        <v>438.1</v>
      </c>
      <c r="S24" s="90">
        <v>437.6</v>
      </c>
      <c r="T24" s="90">
        <v>438</v>
      </c>
      <c r="U24" s="90">
        <v>438.2</v>
      </c>
      <c r="V24" s="90">
        <v>439.5</v>
      </c>
      <c r="W24" s="90">
        <v>438.8</v>
      </c>
      <c r="X24" s="150" t="s">
        <v>5</v>
      </c>
      <c r="Y24" s="90">
        <v>438</v>
      </c>
      <c r="Z24" s="90">
        <v>438.2</v>
      </c>
      <c r="AA24" s="90">
        <v>438.2</v>
      </c>
      <c r="AB24" s="90">
        <v>438</v>
      </c>
      <c r="AC24" s="90">
        <v>438.1</v>
      </c>
      <c r="AD24" s="90">
        <v>438.9</v>
      </c>
      <c r="AE24" s="90">
        <v>438.6</v>
      </c>
      <c r="AF24" s="90">
        <v>438.8</v>
      </c>
      <c r="AG24" s="90">
        <v>439.8</v>
      </c>
      <c r="AH24" s="90">
        <v>440.7</v>
      </c>
      <c r="AI24" s="150" t="s">
        <v>5</v>
      </c>
      <c r="AJ24" s="90">
        <v>440.5</v>
      </c>
      <c r="AK24" s="90">
        <v>440.8</v>
      </c>
      <c r="AL24" s="90">
        <v>439.5</v>
      </c>
      <c r="AM24" s="90">
        <v>439.9</v>
      </c>
      <c r="AN24" s="90">
        <v>438.5</v>
      </c>
      <c r="AO24" s="90">
        <v>438.3</v>
      </c>
      <c r="AP24" s="90">
        <v>441.1</v>
      </c>
      <c r="AQ24" s="90">
        <v>440.7</v>
      </c>
      <c r="AR24" s="90">
        <v>440</v>
      </c>
      <c r="AS24" s="90">
        <v>440.1</v>
      </c>
      <c r="AT24" s="150" t="s">
        <v>5</v>
      </c>
      <c r="AU24" s="90">
        <v>441.1</v>
      </c>
      <c r="AV24" s="90">
        <v>441.8</v>
      </c>
      <c r="AW24" s="90">
        <v>443</v>
      </c>
      <c r="AX24" s="90">
        <v>440.4</v>
      </c>
      <c r="AY24" s="90">
        <v>440.4</v>
      </c>
      <c r="AZ24" s="90">
        <v>441.8</v>
      </c>
      <c r="BA24" s="90">
        <v>441.3</v>
      </c>
      <c r="BB24" s="90">
        <v>443.3</v>
      </c>
      <c r="BC24" s="90">
        <v>440.5</v>
      </c>
      <c r="BD24" s="90">
        <v>442.1</v>
      </c>
      <c r="BE24" s="150" t="s">
        <v>5</v>
      </c>
      <c r="BF24" s="90">
        <v>440.8</v>
      </c>
      <c r="BG24" s="90">
        <v>438.6</v>
      </c>
      <c r="BH24" s="90">
        <v>439.3</v>
      </c>
      <c r="BI24" s="90">
        <v>440</v>
      </c>
      <c r="BJ24" s="90">
        <v>439.3</v>
      </c>
      <c r="BK24" s="90">
        <v>440.4</v>
      </c>
      <c r="BL24" s="90">
        <v>440.4</v>
      </c>
      <c r="BM24" s="90">
        <v>439.9</v>
      </c>
      <c r="BN24" s="90">
        <v>439.4</v>
      </c>
      <c r="BO24" s="90">
        <v>439.8</v>
      </c>
      <c r="BP24" s="150" t="s">
        <v>5</v>
      </c>
      <c r="BQ24" s="90">
        <v>440.3</v>
      </c>
      <c r="BR24" s="90">
        <v>439.6</v>
      </c>
      <c r="BS24" s="90">
        <v>439.2</v>
      </c>
      <c r="BT24" s="90">
        <v>439.2</v>
      </c>
      <c r="BU24" s="90">
        <v>439</v>
      </c>
      <c r="BV24" s="90">
        <v>440</v>
      </c>
      <c r="BW24" s="90">
        <v>439</v>
      </c>
      <c r="BX24" s="90">
        <v>438.8</v>
      </c>
      <c r="BY24" s="90">
        <v>438.3</v>
      </c>
      <c r="BZ24" s="90">
        <v>438.6</v>
      </c>
      <c r="CA24" s="150" t="s">
        <v>5</v>
      </c>
      <c r="CB24" s="90">
        <v>438.9</v>
      </c>
      <c r="CC24" s="90">
        <v>439.3</v>
      </c>
      <c r="CD24" s="90">
        <v>438.1</v>
      </c>
      <c r="CE24" s="90">
        <v>439</v>
      </c>
      <c r="CF24" s="90">
        <v>437.5</v>
      </c>
      <c r="CG24" s="90">
        <v>438.3</v>
      </c>
      <c r="CH24" s="90">
        <v>438</v>
      </c>
      <c r="CI24" s="90">
        <v>437.8</v>
      </c>
      <c r="CJ24" s="90">
        <v>438</v>
      </c>
      <c r="CK24" s="90">
        <v>438.5</v>
      </c>
      <c r="CL24" s="150" t="s">
        <v>5</v>
      </c>
      <c r="CM24" s="90">
        <v>438.8</v>
      </c>
      <c r="CN24" s="90">
        <v>437.9</v>
      </c>
      <c r="CO24" s="90">
        <v>438</v>
      </c>
      <c r="CP24" s="90">
        <v>437.9</v>
      </c>
      <c r="CQ24" s="88">
        <v>438.6</v>
      </c>
      <c r="CR24" s="90">
        <v>438.7</v>
      </c>
      <c r="CS24" s="90">
        <v>438</v>
      </c>
      <c r="CT24" s="90">
        <v>437.3</v>
      </c>
      <c r="CU24" s="90">
        <v>438</v>
      </c>
      <c r="CV24" s="90">
        <v>438.3</v>
      </c>
      <c r="CW24" s="150" t="s">
        <v>5</v>
      </c>
      <c r="CX24" s="90">
        <v>438.6</v>
      </c>
      <c r="CY24" s="90">
        <v>438.5</v>
      </c>
      <c r="CZ24" s="90">
        <v>438.7</v>
      </c>
      <c r="DA24" s="90">
        <v>438.5</v>
      </c>
      <c r="DB24" s="90">
        <v>438.6</v>
      </c>
      <c r="DC24" s="90">
        <v>439</v>
      </c>
      <c r="DD24" s="88">
        <v>438.5</v>
      </c>
      <c r="DE24" s="90">
        <v>438.5</v>
      </c>
      <c r="DF24" s="90">
        <v>438.7</v>
      </c>
      <c r="DG24" s="90">
        <v>438.7</v>
      </c>
      <c r="DH24" s="150" t="s">
        <v>5</v>
      </c>
      <c r="DI24" s="90">
        <v>438.5</v>
      </c>
      <c r="DJ24" s="90">
        <v>438.5</v>
      </c>
      <c r="DK24" s="90">
        <v>438.8</v>
      </c>
      <c r="DL24" s="90">
        <v>439.5</v>
      </c>
      <c r="DM24" s="90">
        <v>438.9</v>
      </c>
      <c r="DN24" s="90">
        <v>439.3</v>
      </c>
      <c r="DO24" s="90">
        <v>439</v>
      </c>
      <c r="DP24" s="90">
        <v>439.2</v>
      </c>
      <c r="DQ24" s="90">
        <v>439.1</v>
      </c>
      <c r="DR24" s="90">
        <v>439.6</v>
      </c>
      <c r="DS24" s="150" t="s">
        <v>5</v>
      </c>
      <c r="DT24" s="90">
        <v>438.7</v>
      </c>
      <c r="DU24" s="90">
        <v>439.1</v>
      </c>
      <c r="DV24" s="90">
        <v>439.3</v>
      </c>
      <c r="DW24" s="90">
        <v>438.7</v>
      </c>
      <c r="DX24" s="90">
        <v>439.4</v>
      </c>
      <c r="DY24" s="90">
        <v>439.4</v>
      </c>
      <c r="DZ24" s="90">
        <v>439.2</v>
      </c>
      <c r="EA24" s="88">
        <v>439.5</v>
      </c>
      <c r="EB24" s="90">
        <v>439.2</v>
      </c>
      <c r="EC24" s="60">
        <v>438</v>
      </c>
      <c r="ED24" s="150" t="s">
        <v>5</v>
      </c>
      <c r="EE24" s="60">
        <v>438.5</v>
      </c>
      <c r="EF24" s="60">
        <v>439.3</v>
      </c>
      <c r="EG24" s="60">
        <v>439.3</v>
      </c>
      <c r="EH24" s="104">
        <v>438.7</v>
      </c>
      <c r="EI24" s="104">
        <v>439.3</v>
      </c>
      <c r="EJ24" s="60">
        <v>439</v>
      </c>
      <c r="EK24" s="60">
        <v>439.3</v>
      </c>
      <c r="EL24" s="60">
        <v>439.2</v>
      </c>
      <c r="EM24" s="60">
        <v>439.5</v>
      </c>
      <c r="EN24" s="60">
        <v>439.2</v>
      </c>
      <c r="EO24" s="150" t="s">
        <v>5</v>
      </c>
      <c r="EP24" s="60">
        <v>439</v>
      </c>
      <c r="EQ24" s="60">
        <v>439</v>
      </c>
      <c r="ER24" s="60">
        <v>439.3</v>
      </c>
      <c r="ES24" s="60">
        <v>438.6</v>
      </c>
      <c r="ET24" s="60">
        <v>438.8</v>
      </c>
      <c r="EU24" s="60">
        <v>439.1</v>
      </c>
      <c r="EV24" s="60">
        <v>439.8</v>
      </c>
      <c r="EW24" s="60">
        <v>438.8</v>
      </c>
      <c r="EX24" s="60">
        <v>438.9</v>
      </c>
      <c r="EY24" s="60">
        <v>439.3</v>
      </c>
      <c r="EZ24" s="150" t="s">
        <v>5</v>
      </c>
      <c r="FA24" s="60">
        <v>440.1</v>
      </c>
      <c r="FB24" s="60">
        <v>439.6</v>
      </c>
      <c r="FC24" s="60">
        <v>439.9</v>
      </c>
      <c r="FD24" s="60">
        <v>439</v>
      </c>
      <c r="FE24" s="60">
        <v>439</v>
      </c>
      <c r="FF24" s="60">
        <v>438.8</v>
      </c>
      <c r="FG24" s="60">
        <v>438.8</v>
      </c>
      <c r="FH24" s="60">
        <v>439</v>
      </c>
      <c r="FI24" s="60">
        <v>439.2</v>
      </c>
      <c r="FJ24" s="60">
        <v>438.6</v>
      </c>
      <c r="FK24" s="150" t="s">
        <v>5</v>
      </c>
      <c r="FL24" s="60">
        <v>438.5</v>
      </c>
      <c r="FM24" s="60">
        <v>438.8</v>
      </c>
      <c r="FN24" s="60">
        <v>438.8</v>
      </c>
      <c r="FO24" s="60">
        <v>439.5</v>
      </c>
      <c r="FP24" s="60">
        <v>439.2</v>
      </c>
      <c r="FQ24" s="60">
        <v>438.8</v>
      </c>
      <c r="FR24" s="60">
        <v>438.6</v>
      </c>
      <c r="FS24" s="150" t="s">
        <v>5</v>
      </c>
      <c r="FT24" s="1">
        <f>MAX(B24:FS24)</f>
        <v>443.3</v>
      </c>
      <c r="FU24" s="86">
        <f>MIN(B24:FS24)</f>
        <v>437.3</v>
      </c>
      <c r="FV24" s="4"/>
      <c r="FW24" s="4"/>
      <c r="FX24" s="4"/>
    </row>
    <row r="25" spans="1:180" ht="11.25" customHeight="1" x14ac:dyDescent="0.2">
      <c r="A25" s="150" t="s">
        <v>6</v>
      </c>
      <c r="B25" s="90">
        <v>438.8</v>
      </c>
      <c r="C25" s="90">
        <v>438.9</v>
      </c>
      <c r="D25" s="90">
        <v>439</v>
      </c>
      <c r="E25" s="90">
        <v>439</v>
      </c>
      <c r="F25" s="90">
        <v>439.1</v>
      </c>
      <c r="G25" s="90">
        <v>438.7</v>
      </c>
      <c r="H25" s="90">
        <v>439.1</v>
      </c>
      <c r="I25" s="90">
        <v>439</v>
      </c>
      <c r="J25" s="90">
        <v>439.2</v>
      </c>
      <c r="K25" s="90">
        <v>439.4</v>
      </c>
      <c r="L25" s="150" t="s">
        <v>6</v>
      </c>
      <c r="M25" s="90">
        <v>439.3</v>
      </c>
      <c r="N25" s="90">
        <v>440</v>
      </c>
      <c r="O25" s="90">
        <v>439.1</v>
      </c>
      <c r="P25" s="90">
        <v>439.4</v>
      </c>
      <c r="Q25" s="90">
        <v>438.9</v>
      </c>
      <c r="R25" s="90">
        <v>437.9</v>
      </c>
      <c r="S25" s="90">
        <v>438</v>
      </c>
      <c r="T25" s="90">
        <v>438</v>
      </c>
      <c r="U25" s="90">
        <v>438.1</v>
      </c>
      <c r="V25" s="90">
        <v>439.2</v>
      </c>
      <c r="W25" s="90">
        <v>438.3</v>
      </c>
      <c r="X25" s="150" t="s">
        <v>6</v>
      </c>
      <c r="Y25" s="90">
        <v>438</v>
      </c>
      <c r="Z25" s="90">
        <v>438</v>
      </c>
      <c r="AA25" s="90">
        <v>438</v>
      </c>
      <c r="AB25" s="90">
        <v>438</v>
      </c>
      <c r="AC25" s="90">
        <v>438</v>
      </c>
      <c r="AD25" s="90">
        <v>438.8</v>
      </c>
      <c r="AE25" s="90">
        <v>438.9</v>
      </c>
      <c r="AF25" s="90">
        <v>438.8</v>
      </c>
      <c r="AG25" s="90">
        <v>439</v>
      </c>
      <c r="AH25" s="90">
        <v>440.7</v>
      </c>
      <c r="AI25" s="150" t="s">
        <v>6</v>
      </c>
      <c r="AJ25" s="90">
        <v>440.5</v>
      </c>
      <c r="AK25" s="90">
        <v>440.5</v>
      </c>
      <c r="AL25" s="90">
        <v>439.5</v>
      </c>
      <c r="AM25" s="90">
        <v>439.8</v>
      </c>
      <c r="AN25" s="90">
        <v>438.8</v>
      </c>
      <c r="AO25" s="90">
        <v>438.4</v>
      </c>
      <c r="AP25" s="90">
        <v>440.8</v>
      </c>
      <c r="AQ25" s="90">
        <v>440.4</v>
      </c>
      <c r="AR25" s="90">
        <v>440</v>
      </c>
      <c r="AS25" s="90">
        <v>439.9</v>
      </c>
      <c r="AT25" s="150" t="s">
        <v>6</v>
      </c>
      <c r="AU25" s="90">
        <v>440.8</v>
      </c>
      <c r="AV25" s="90">
        <v>441.8</v>
      </c>
      <c r="AW25" s="90">
        <v>441.3</v>
      </c>
      <c r="AX25" s="90">
        <v>439.1</v>
      </c>
      <c r="AY25" s="90">
        <v>439.9</v>
      </c>
      <c r="AZ25" s="90">
        <v>441.9</v>
      </c>
      <c r="BA25" s="90">
        <v>441.2</v>
      </c>
      <c r="BB25" s="90">
        <v>443.2</v>
      </c>
      <c r="BC25" s="90">
        <v>440.4</v>
      </c>
      <c r="BD25" s="90">
        <v>442.3</v>
      </c>
      <c r="BE25" s="150" t="s">
        <v>6</v>
      </c>
      <c r="BF25" s="90">
        <v>440.8</v>
      </c>
      <c r="BG25" s="90">
        <v>438.5</v>
      </c>
      <c r="BH25" s="90">
        <v>439.1</v>
      </c>
      <c r="BI25" s="90">
        <v>439.9</v>
      </c>
      <c r="BJ25" s="90">
        <v>439.3</v>
      </c>
      <c r="BK25" s="90">
        <v>440.4</v>
      </c>
      <c r="BL25" s="90">
        <v>440.1</v>
      </c>
      <c r="BM25" s="90">
        <v>439.9</v>
      </c>
      <c r="BN25" s="90">
        <v>439.4</v>
      </c>
      <c r="BO25" s="90">
        <v>439.8</v>
      </c>
      <c r="BP25" s="150" t="s">
        <v>6</v>
      </c>
      <c r="BQ25" s="90">
        <v>440</v>
      </c>
      <c r="BR25" s="90">
        <v>439.6</v>
      </c>
      <c r="BS25" s="90">
        <v>439.1</v>
      </c>
      <c r="BT25" s="90">
        <v>438.9</v>
      </c>
      <c r="BU25" s="90">
        <v>438.9</v>
      </c>
      <c r="BV25" s="90">
        <v>439.6</v>
      </c>
      <c r="BW25" s="90">
        <v>439.2</v>
      </c>
      <c r="BX25" s="90">
        <v>438.8</v>
      </c>
      <c r="BY25" s="90">
        <v>438.3</v>
      </c>
      <c r="BZ25" s="90">
        <v>438.5</v>
      </c>
      <c r="CA25" s="150" t="s">
        <v>6</v>
      </c>
      <c r="CB25" s="90">
        <v>438.6</v>
      </c>
      <c r="CC25" s="90">
        <v>439.3</v>
      </c>
      <c r="CD25" s="90">
        <v>438.4</v>
      </c>
      <c r="CE25" s="90">
        <v>439</v>
      </c>
      <c r="CF25" s="90">
        <v>437.7</v>
      </c>
      <c r="CG25" s="90">
        <v>438.3</v>
      </c>
      <c r="CH25" s="90">
        <v>438</v>
      </c>
      <c r="CI25" s="90">
        <v>437.7</v>
      </c>
      <c r="CJ25" s="90">
        <v>438.2</v>
      </c>
      <c r="CK25" s="90">
        <v>438.3</v>
      </c>
      <c r="CL25" s="150" t="s">
        <v>6</v>
      </c>
      <c r="CM25" s="90">
        <v>438.6</v>
      </c>
      <c r="CN25" s="90">
        <v>438</v>
      </c>
      <c r="CO25" s="90">
        <v>437.5</v>
      </c>
      <c r="CP25" s="90">
        <v>437.7</v>
      </c>
      <c r="CQ25" s="90">
        <v>438.6</v>
      </c>
      <c r="CR25" s="90">
        <v>438.5</v>
      </c>
      <c r="CS25" s="90">
        <v>437.8</v>
      </c>
      <c r="CT25" s="90">
        <v>437.4</v>
      </c>
      <c r="CU25" s="90">
        <v>438</v>
      </c>
      <c r="CV25" s="90">
        <v>438.3</v>
      </c>
      <c r="CW25" s="150" t="s">
        <v>6</v>
      </c>
      <c r="CX25" s="90">
        <v>438.6</v>
      </c>
      <c r="CY25" s="90">
        <v>438.5</v>
      </c>
      <c r="CZ25" s="90">
        <v>438.7</v>
      </c>
      <c r="DA25" s="90">
        <v>438.5</v>
      </c>
      <c r="DB25" s="90">
        <v>438.7</v>
      </c>
      <c r="DC25" s="90">
        <v>438.8</v>
      </c>
      <c r="DD25" s="90">
        <v>438.5</v>
      </c>
      <c r="DE25" s="90">
        <v>438.4</v>
      </c>
      <c r="DF25" s="90">
        <v>438.7</v>
      </c>
      <c r="DG25" s="90">
        <v>438.7</v>
      </c>
      <c r="DH25" s="150" t="s">
        <v>6</v>
      </c>
      <c r="DI25" s="90">
        <v>438.5</v>
      </c>
      <c r="DJ25" s="90">
        <v>438.5</v>
      </c>
      <c r="DK25" s="90">
        <v>439</v>
      </c>
      <c r="DL25" s="90">
        <v>439.5</v>
      </c>
      <c r="DM25" s="90">
        <v>438.7</v>
      </c>
      <c r="DN25" s="90">
        <v>439</v>
      </c>
      <c r="DO25" s="90">
        <v>439.1</v>
      </c>
      <c r="DP25" s="90">
        <v>439.1</v>
      </c>
      <c r="DQ25" s="90">
        <v>439</v>
      </c>
      <c r="DR25" s="90">
        <v>439.5</v>
      </c>
      <c r="DS25" s="150" t="s">
        <v>6</v>
      </c>
      <c r="DT25" s="90">
        <v>438.8</v>
      </c>
      <c r="DU25" s="90">
        <v>439.1</v>
      </c>
      <c r="DV25" s="90">
        <v>438.8</v>
      </c>
      <c r="DW25" s="90">
        <v>438.9</v>
      </c>
      <c r="DX25" s="90">
        <v>439.5</v>
      </c>
      <c r="DY25" s="90">
        <v>439.4</v>
      </c>
      <c r="DZ25" s="90">
        <v>439.2</v>
      </c>
      <c r="EA25" s="90">
        <v>439.4</v>
      </c>
      <c r="EB25" s="90">
        <v>439.1</v>
      </c>
      <c r="EC25" s="60">
        <v>437.9</v>
      </c>
      <c r="ED25" s="150" t="s">
        <v>6</v>
      </c>
      <c r="EE25" s="60">
        <v>438.5</v>
      </c>
      <c r="EF25" s="60">
        <v>439.2</v>
      </c>
      <c r="EG25" s="60">
        <v>439.2</v>
      </c>
      <c r="EH25" s="104">
        <v>439</v>
      </c>
      <c r="EI25" s="104">
        <v>439.3</v>
      </c>
      <c r="EJ25" s="60">
        <v>439</v>
      </c>
      <c r="EK25" s="60">
        <v>439.2</v>
      </c>
      <c r="EL25" s="60">
        <v>439.2</v>
      </c>
      <c r="EM25" s="60">
        <v>439.4</v>
      </c>
      <c r="EN25" s="60">
        <v>439.1</v>
      </c>
      <c r="EO25" s="150" t="s">
        <v>6</v>
      </c>
      <c r="EP25" s="60">
        <v>439</v>
      </c>
      <c r="EQ25" s="60">
        <v>438.9</v>
      </c>
      <c r="ER25" s="60">
        <v>439.5</v>
      </c>
      <c r="ES25" s="60">
        <v>438.8</v>
      </c>
      <c r="ET25" s="60">
        <v>438.6</v>
      </c>
      <c r="EU25" s="60">
        <v>439.2</v>
      </c>
      <c r="EV25" s="60">
        <v>439.9</v>
      </c>
      <c r="EW25" s="60">
        <v>438.8</v>
      </c>
      <c r="EX25" s="60">
        <v>438.6</v>
      </c>
      <c r="EY25" s="60">
        <v>439.4</v>
      </c>
      <c r="EZ25" s="150" t="s">
        <v>6</v>
      </c>
      <c r="FA25" s="60">
        <v>440.1</v>
      </c>
      <c r="FB25" s="60">
        <v>439.4</v>
      </c>
      <c r="FC25" s="60">
        <v>439.7</v>
      </c>
      <c r="FD25" s="60">
        <v>439.1</v>
      </c>
      <c r="FE25" s="60">
        <v>438.9</v>
      </c>
      <c r="FF25" s="60">
        <v>438.8</v>
      </c>
      <c r="FG25" s="60">
        <v>438.9</v>
      </c>
      <c r="FH25" s="60">
        <v>439</v>
      </c>
      <c r="FI25" s="60">
        <v>439.2</v>
      </c>
      <c r="FJ25" s="60">
        <v>438.7</v>
      </c>
      <c r="FK25" s="150" t="s">
        <v>6</v>
      </c>
      <c r="FL25" s="60">
        <v>438.5</v>
      </c>
      <c r="FM25" s="60">
        <v>438.8</v>
      </c>
      <c r="FN25" s="60">
        <v>438.7</v>
      </c>
      <c r="FO25" s="60">
        <v>439.7</v>
      </c>
      <c r="FP25" s="60">
        <v>439.1</v>
      </c>
      <c r="FQ25" s="60">
        <v>438.9</v>
      </c>
      <c r="FR25" s="60">
        <v>438.6</v>
      </c>
      <c r="FS25" s="150" t="s">
        <v>6</v>
      </c>
      <c r="FT25" s="1">
        <f>MAX(B25:FS25)</f>
        <v>443.2</v>
      </c>
      <c r="FU25" s="86">
        <f>MIN(B25:FS25)</f>
        <v>437.4</v>
      </c>
      <c r="FV25" s="4"/>
      <c r="FW25" s="4"/>
      <c r="FX25" s="4"/>
    </row>
    <row r="26" spans="1:180" ht="11.25" customHeight="1" x14ac:dyDescent="0.2">
      <c r="A26" s="150" t="s">
        <v>8</v>
      </c>
      <c r="B26" s="90">
        <v>439.2</v>
      </c>
      <c r="C26" s="90">
        <v>438.8</v>
      </c>
      <c r="D26" s="90">
        <v>439.5</v>
      </c>
      <c r="E26" s="90">
        <v>439.2</v>
      </c>
      <c r="F26" s="90">
        <v>439.2</v>
      </c>
      <c r="G26" s="90">
        <v>438.7</v>
      </c>
      <c r="H26" s="90">
        <v>439.1</v>
      </c>
      <c r="I26" s="90">
        <v>439.1</v>
      </c>
      <c r="J26" s="90">
        <v>438.6</v>
      </c>
      <c r="K26" s="90">
        <v>439.5</v>
      </c>
      <c r="L26" s="150" t="s">
        <v>8</v>
      </c>
      <c r="M26" s="90">
        <v>439.4</v>
      </c>
      <c r="N26" s="90">
        <v>440</v>
      </c>
      <c r="O26" s="90">
        <v>439.3</v>
      </c>
      <c r="P26" s="90">
        <v>439.3</v>
      </c>
      <c r="Q26" s="90">
        <v>438.9</v>
      </c>
      <c r="R26" s="90">
        <v>438.8</v>
      </c>
      <c r="S26" s="90">
        <v>438.7</v>
      </c>
      <c r="T26" s="90">
        <v>438</v>
      </c>
      <c r="U26" s="90">
        <v>437.1</v>
      </c>
      <c r="V26" s="90">
        <v>438.4</v>
      </c>
      <c r="W26" s="90">
        <v>438</v>
      </c>
      <c r="X26" s="150" t="s">
        <v>8</v>
      </c>
      <c r="Y26" s="90">
        <v>437.2</v>
      </c>
      <c r="Z26" s="90">
        <v>437.4</v>
      </c>
      <c r="AA26" s="90">
        <v>437</v>
      </c>
      <c r="AB26" s="90">
        <v>437.6</v>
      </c>
      <c r="AC26" s="90">
        <v>437.8</v>
      </c>
      <c r="AD26" s="90">
        <v>437.5</v>
      </c>
      <c r="AE26" s="90">
        <v>437.7</v>
      </c>
      <c r="AF26" s="90">
        <v>437.4</v>
      </c>
      <c r="AG26" s="166">
        <v>437.5</v>
      </c>
      <c r="AH26" s="165">
        <v>440</v>
      </c>
      <c r="AI26" s="150" t="s">
        <v>8</v>
      </c>
      <c r="AJ26" s="90">
        <v>436.8</v>
      </c>
      <c r="AK26" s="90">
        <v>440.6</v>
      </c>
      <c r="AL26" s="90">
        <v>438.3</v>
      </c>
      <c r="AM26" s="90">
        <v>439.4</v>
      </c>
      <c r="AN26" s="90">
        <v>436.6</v>
      </c>
      <c r="AO26" s="90">
        <v>437.5</v>
      </c>
      <c r="AP26" s="90">
        <v>440.1</v>
      </c>
      <c r="AQ26" s="90">
        <v>440</v>
      </c>
      <c r="AR26" s="90">
        <v>439.6</v>
      </c>
      <c r="AS26" s="90">
        <v>439.6</v>
      </c>
      <c r="AT26" s="150" t="s">
        <v>8</v>
      </c>
      <c r="AU26" s="90">
        <v>441.2</v>
      </c>
      <c r="AV26" s="90">
        <v>441.3</v>
      </c>
      <c r="AW26" s="90">
        <v>440.6</v>
      </c>
      <c r="AX26" s="90">
        <v>440</v>
      </c>
      <c r="AY26" s="90">
        <v>438.9</v>
      </c>
      <c r="AZ26" s="90">
        <v>441.3</v>
      </c>
      <c r="BA26" s="90">
        <v>440.4</v>
      </c>
      <c r="BB26" s="90">
        <v>443.2</v>
      </c>
      <c r="BC26" s="90">
        <v>439.8</v>
      </c>
      <c r="BD26" s="90">
        <v>440.2</v>
      </c>
      <c r="BE26" s="150" t="s">
        <v>8</v>
      </c>
      <c r="BF26" s="90">
        <v>439.5</v>
      </c>
      <c r="BG26" s="90">
        <v>437.4</v>
      </c>
      <c r="BH26" s="90">
        <v>437.9</v>
      </c>
      <c r="BI26" s="90">
        <v>439.2</v>
      </c>
      <c r="BJ26" s="90">
        <v>438.2</v>
      </c>
      <c r="BK26" s="90">
        <v>439.8</v>
      </c>
      <c r="BL26" s="90">
        <v>439.6</v>
      </c>
      <c r="BM26" s="90">
        <v>438.9</v>
      </c>
      <c r="BN26" s="90">
        <v>438.1</v>
      </c>
      <c r="BO26" s="90">
        <v>439.4</v>
      </c>
      <c r="BP26" s="150" t="s">
        <v>8</v>
      </c>
      <c r="BQ26" s="90">
        <v>439.6</v>
      </c>
      <c r="BR26" s="90">
        <v>438.8</v>
      </c>
      <c r="BS26" s="90">
        <v>438.6</v>
      </c>
      <c r="BT26" s="90">
        <v>438.6</v>
      </c>
      <c r="BU26" s="90">
        <v>438.8</v>
      </c>
      <c r="BV26" s="90">
        <v>439</v>
      </c>
      <c r="BW26" s="90">
        <v>438.7</v>
      </c>
      <c r="BX26" s="90">
        <v>438.1</v>
      </c>
      <c r="BY26" s="90">
        <v>438</v>
      </c>
      <c r="BZ26" s="90">
        <v>437.7</v>
      </c>
      <c r="CA26" s="150" t="s">
        <v>8</v>
      </c>
      <c r="CB26" s="90">
        <v>437.9</v>
      </c>
      <c r="CC26" s="90">
        <v>438.4</v>
      </c>
      <c r="CD26" s="90">
        <v>437.9</v>
      </c>
      <c r="CE26" s="90">
        <v>438.6</v>
      </c>
      <c r="CF26" s="90">
        <v>436.9</v>
      </c>
      <c r="CG26" s="90">
        <v>437.4</v>
      </c>
      <c r="CH26" s="90">
        <v>437.6</v>
      </c>
      <c r="CI26" s="90">
        <v>437.1</v>
      </c>
      <c r="CJ26" s="90">
        <v>437.8</v>
      </c>
      <c r="CK26" s="90">
        <v>437.5</v>
      </c>
      <c r="CL26" s="150" t="s">
        <v>8</v>
      </c>
      <c r="CM26" s="90">
        <v>438.7</v>
      </c>
      <c r="CN26" s="90">
        <v>438</v>
      </c>
      <c r="CO26" s="90">
        <v>436.9</v>
      </c>
      <c r="CP26" s="90">
        <v>436.6</v>
      </c>
      <c r="CQ26" s="90">
        <v>438.2</v>
      </c>
      <c r="CR26" s="90">
        <v>437.8</v>
      </c>
      <c r="CS26" s="90">
        <v>437.4</v>
      </c>
      <c r="CT26" s="90">
        <v>436.8</v>
      </c>
      <c r="CU26" s="90">
        <v>438.3</v>
      </c>
      <c r="CV26" s="90">
        <v>437.8</v>
      </c>
      <c r="CW26" s="150" t="s">
        <v>8</v>
      </c>
      <c r="CX26" s="90">
        <v>438.5</v>
      </c>
      <c r="CY26" s="90">
        <v>438.2</v>
      </c>
      <c r="CZ26" s="90">
        <v>438.2</v>
      </c>
      <c r="DA26" s="90">
        <v>438.1</v>
      </c>
      <c r="DB26" s="90">
        <v>438.4</v>
      </c>
      <c r="DC26" s="90">
        <v>438.4</v>
      </c>
      <c r="DD26" s="90">
        <v>438.3</v>
      </c>
      <c r="DE26" s="90">
        <v>438.3</v>
      </c>
      <c r="DF26" s="90">
        <v>438.1</v>
      </c>
      <c r="DG26" s="90">
        <v>438.4</v>
      </c>
      <c r="DH26" s="150" t="s">
        <v>8</v>
      </c>
      <c r="DI26" s="90">
        <v>438.4</v>
      </c>
      <c r="DJ26" s="90">
        <v>438.2</v>
      </c>
      <c r="DK26" s="90">
        <v>439.1</v>
      </c>
      <c r="DL26" s="90">
        <v>439.3</v>
      </c>
      <c r="DM26" s="90">
        <v>438.5</v>
      </c>
      <c r="DN26" s="90">
        <v>439.2</v>
      </c>
      <c r="DO26" s="90">
        <v>438.8</v>
      </c>
      <c r="DP26" s="90">
        <v>438.8</v>
      </c>
      <c r="DQ26" s="90">
        <v>438.7</v>
      </c>
      <c r="DR26" s="90">
        <v>439.5</v>
      </c>
      <c r="DS26" s="150" t="s">
        <v>8</v>
      </c>
      <c r="DT26" s="90">
        <v>439</v>
      </c>
      <c r="DU26" s="90">
        <v>439.1</v>
      </c>
      <c r="DV26" s="90">
        <v>439.2</v>
      </c>
      <c r="DW26" s="90">
        <v>439</v>
      </c>
      <c r="DX26" s="90">
        <v>439.4</v>
      </c>
      <c r="DY26" s="90">
        <v>439.4</v>
      </c>
      <c r="DZ26" s="90">
        <v>439.1</v>
      </c>
      <c r="EA26" s="90">
        <v>439.5</v>
      </c>
      <c r="EB26" s="90">
        <v>439.5</v>
      </c>
      <c r="EC26" s="60">
        <v>438</v>
      </c>
      <c r="ED26" s="150" t="s">
        <v>8</v>
      </c>
      <c r="EE26" s="60">
        <v>438.3</v>
      </c>
      <c r="EF26" s="60">
        <v>439</v>
      </c>
      <c r="EG26" s="60">
        <v>439.4</v>
      </c>
      <c r="EH26" s="104">
        <v>439</v>
      </c>
      <c r="EI26" s="104">
        <v>439.9</v>
      </c>
      <c r="EJ26" s="60">
        <v>439.3</v>
      </c>
      <c r="EK26" s="60">
        <v>439</v>
      </c>
      <c r="EL26" s="60">
        <v>439.4</v>
      </c>
      <c r="EM26" s="60">
        <v>439.4</v>
      </c>
      <c r="EN26" s="60">
        <v>439</v>
      </c>
      <c r="EO26" s="150" t="s">
        <v>8</v>
      </c>
      <c r="EP26" s="60">
        <v>439.3</v>
      </c>
      <c r="EQ26" s="60">
        <v>438.3</v>
      </c>
      <c r="ER26" s="60">
        <v>439.5</v>
      </c>
      <c r="ES26" s="60">
        <v>438.6</v>
      </c>
      <c r="ET26" s="60">
        <v>438.5</v>
      </c>
      <c r="EU26" s="60">
        <v>439.6</v>
      </c>
      <c r="EV26" s="60">
        <v>439.3</v>
      </c>
      <c r="EW26" s="60">
        <v>438.7</v>
      </c>
      <c r="EX26" s="60">
        <v>438.5</v>
      </c>
      <c r="EY26" s="60">
        <v>438.9</v>
      </c>
      <c r="EZ26" s="150" t="s">
        <v>8</v>
      </c>
      <c r="FA26" s="60">
        <v>439.5</v>
      </c>
      <c r="FB26" s="60">
        <v>439.2</v>
      </c>
      <c r="FC26" s="60">
        <v>439.2</v>
      </c>
      <c r="FD26" s="60">
        <v>438.8</v>
      </c>
      <c r="FE26" s="60">
        <v>439</v>
      </c>
      <c r="FF26" s="60">
        <v>439.5</v>
      </c>
      <c r="FG26" s="60">
        <v>438.7</v>
      </c>
      <c r="FH26" s="60">
        <v>438.9</v>
      </c>
      <c r="FI26" s="60">
        <v>439.6</v>
      </c>
      <c r="FJ26" s="60">
        <v>438.7</v>
      </c>
      <c r="FK26" s="150" t="s">
        <v>8</v>
      </c>
      <c r="FL26" s="60">
        <v>438.8</v>
      </c>
      <c r="FM26" s="60">
        <v>438.8</v>
      </c>
      <c r="FN26" s="60">
        <v>439</v>
      </c>
      <c r="FO26" s="60">
        <v>439.6</v>
      </c>
      <c r="FP26" s="60">
        <v>439</v>
      </c>
      <c r="FQ26" s="60">
        <v>438.4</v>
      </c>
      <c r="FR26" s="60">
        <v>438.7</v>
      </c>
      <c r="FS26" s="150" t="s">
        <v>8</v>
      </c>
      <c r="FT26" s="1">
        <f>MAX(B26:FS26)</f>
        <v>443.2</v>
      </c>
      <c r="FU26" s="86">
        <f>MIN(B26:FS26)</f>
        <v>436.6</v>
      </c>
      <c r="FV26" s="4"/>
      <c r="FW26" s="4"/>
      <c r="FX26" s="4"/>
    </row>
    <row r="27" spans="1:180" ht="11.25" customHeight="1" x14ac:dyDescent="0.2">
      <c r="A27" s="149" t="s">
        <v>37</v>
      </c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149" t="s">
        <v>37</v>
      </c>
      <c r="M27" s="91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149" t="s">
        <v>37</v>
      </c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149" t="s">
        <v>37</v>
      </c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149" t="s">
        <v>37</v>
      </c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149" t="s">
        <v>37</v>
      </c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149" t="s">
        <v>37</v>
      </c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149" t="s">
        <v>37</v>
      </c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149" t="s">
        <v>37</v>
      </c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149" t="s">
        <v>37</v>
      </c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149" t="s">
        <v>37</v>
      </c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149" t="s">
        <v>37</v>
      </c>
      <c r="DT27" s="88"/>
      <c r="DU27" s="88"/>
      <c r="DV27" s="88"/>
      <c r="DW27" s="88"/>
      <c r="DX27" s="88"/>
      <c r="DY27" s="88"/>
      <c r="DZ27" s="88"/>
      <c r="EA27" s="88"/>
      <c r="EB27" s="88"/>
      <c r="EC27" s="85"/>
      <c r="ED27" s="149" t="s">
        <v>37</v>
      </c>
      <c r="EE27" s="85"/>
      <c r="EF27" s="85"/>
      <c r="EG27" s="85"/>
      <c r="EH27" s="103"/>
      <c r="EI27" s="103"/>
      <c r="EJ27" s="85"/>
      <c r="EK27" s="85"/>
      <c r="EL27" s="85"/>
      <c r="EM27" s="85"/>
      <c r="EN27" s="85"/>
      <c r="EO27" s="149" t="s">
        <v>37</v>
      </c>
      <c r="EP27" s="85"/>
      <c r="EQ27" s="85"/>
      <c r="ER27" s="85"/>
      <c r="ES27" s="85"/>
      <c r="ET27" s="85"/>
      <c r="EU27" s="85"/>
      <c r="EV27" s="85"/>
      <c r="EW27" s="85"/>
      <c r="EX27" s="85"/>
      <c r="EY27" s="85"/>
      <c r="EZ27" s="149" t="s">
        <v>37</v>
      </c>
      <c r="FA27" s="85"/>
      <c r="FB27" s="85"/>
      <c r="FC27" s="85"/>
      <c r="FD27" s="85"/>
      <c r="FE27" s="85"/>
      <c r="FF27" s="85"/>
      <c r="FG27" s="85"/>
      <c r="FH27" s="85"/>
      <c r="FI27" s="85"/>
      <c r="FJ27" s="85"/>
      <c r="FK27" s="149" t="s">
        <v>37</v>
      </c>
      <c r="FL27" s="85"/>
      <c r="FM27" s="85"/>
      <c r="FN27" s="85"/>
      <c r="FO27" s="85"/>
      <c r="FP27" s="85"/>
      <c r="FQ27" s="85"/>
      <c r="FR27" s="85"/>
      <c r="FS27" s="149" t="s">
        <v>37</v>
      </c>
      <c r="FT27" s="1"/>
      <c r="FU27" s="4"/>
      <c r="FV27" s="4"/>
      <c r="FW27" s="4"/>
      <c r="FX27" s="4"/>
    </row>
    <row r="28" spans="1:180" ht="11.25" customHeight="1" x14ac:dyDescent="0.2">
      <c r="A28" s="150" t="s">
        <v>9</v>
      </c>
      <c r="B28" s="90">
        <v>430.7</v>
      </c>
      <c r="C28" s="90">
        <v>430.3</v>
      </c>
      <c r="D28" s="90">
        <v>430.8</v>
      </c>
      <c r="E28" s="90">
        <v>431</v>
      </c>
      <c r="F28" s="90">
        <v>430.6</v>
      </c>
      <c r="G28" s="90">
        <v>430.3</v>
      </c>
      <c r="H28" s="90">
        <v>430.6</v>
      </c>
      <c r="I28" s="90">
        <v>430.5</v>
      </c>
      <c r="J28" s="90">
        <v>431</v>
      </c>
      <c r="K28" s="90">
        <v>431.3</v>
      </c>
      <c r="L28" s="150" t="s">
        <v>9</v>
      </c>
      <c r="M28" s="90">
        <v>431.3</v>
      </c>
      <c r="N28" s="90">
        <v>431.9</v>
      </c>
      <c r="O28" s="90">
        <v>431</v>
      </c>
      <c r="P28" s="90">
        <v>431.2</v>
      </c>
      <c r="Q28" s="90">
        <v>431.2</v>
      </c>
      <c r="R28" s="90">
        <v>429.9</v>
      </c>
      <c r="S28" s="90">
        <v>429.5</v>
      </c>
      <c r="T28" s="90">
        <v>429.6</v>
      </c>
      <c r="U28" s="90">
        <v>430</v>
      </c>
      <c r="V28" s="90">
        <v>430.1</v>
      </c>
      <c r="W28" s="90">
        <v>430.5</v>
      </c>
      <c r="X28" s="150" t="s">
        <v>9</v>
      </c>
      <c r="Y28" s="90">
        <v>429.9</v>
      </c>
      <c r="Z28" s="90">
        <v>429.8</v>
      </c>
      <c r="AA28" s="90">
        <v>430.2</v>
      </c>
      <c r="AB28" s="90">
        <v>429.7</v>
      </c>
      <c r="AC28" s="90">
        <v>429.7</v>
      </c>
      <c r="AD28" s="90">
        <v>430.7</v>
      </c>
      <c r="AE28" s="90">
        <v>430.6</v>
      </c>
      <c r="AF28" s="90">
        <v>430.2</v>
      </c>
      <c r="AG28" s="90">
        <v>431.8</v>
      </c>
      <c r="AH28" s="90">
        <v>432.7</v>
      </c>
      <c r="AI28" s="150" t="s">
        <v>9</v>
      </c>
      <c r="AJ28" s="90">
        <v>432.3</v>
      </c>
      <c r="AK28" s="90">
        <v>432.5</v>
      </c>
      <c r="AL28" s="90">
        <v>431.7</v>
      </c>
      <c r="AM28" s="90">
        <v>431.9</v>
      </c>
      <c r="AN28" s="90">
        <v>430.4</v>
      </c>
      <c r="AO28" s="90">
        <v>430.1</v>
      </c>
      <c r="AP28" s="90">
        <v>433</v>
      </c>
      <c r="AQ28" s="90">
        <v>432.5</v>
      </c>
      <c r="AR28" s="90">
        <v>431.8</v>
      </c>
      <c r="AS28" s="90">
        <v>432</v>
      </c>
      <c r="AT28" s="150" t="s">
        <v>9</v>
      </c>
      <c r="AU28" s="90">
        <v>432.6</v>
      </c>
      <c r="AV28" s="90">
        <v>433.7</v>
      </c>
      <c r="AW28" s="90">
        <v>435</v>
      </c>
      <c r="AX28" s="90">
        <v>432.3</v>
      </c>
      <c r="AY28" s="90">
        <v>432.3</v>
      </c>
      <c r="AZ28" s="90">
        <v>433.8</v>
      </c>
      <c r="BA28" s="90">
        <v>433</v>
      </c>
      <c r="BB28" s="90">
        <v>435.3</v>
      </c>
      <c r="BC28" s="90">
        <v>432.3</v>
      </c>
      <c r="BD28" s="90">
        <v>434.3</v>
      </c>
      <c r="BE28" s="150" t="s">
        <v>9</v>
      </c>
      <c r="BF28" s="90">
        <v>432.8</v>
      </c>
      <c r="BG28" s="90">
        <v>430.5</v>
      </c>
      <c r="BH28" s="90">
        <v>432.3</v>
      </c>
      <c r="BI28" s="90">
        <v>431.8</v>
      </c>
      <c r="BJ28" s="90">
        <v>431.3</v>
      </c>
      <c r="BK28" s="90">
        <v>432.3</v>
      </c>
      <c r="BL28" s="90">
        <v>432.2</v>
      </c>
      <c r="BM28" s="90">
        <v>431.8</v>
      </c>
      <c r="BN28" s="90">
        <v>432</v>
      </c>
      <c r="BO28" s="90">
        <v>431.8</v>
      </c>
      <c r="BP28" s="150" t="s">
        <v>9</v>
      </c>
      <c r="BQ28" s="90">
        <v>432.3</v>
      </c>
      <c r="BR28" s="90">
        <v>431.4</v>
      </c>
      <c r="BS28" s="90">
        <v>430.9</v>
      </c>
      <c r="BT28" s="90">
        <v>430.9</v>
      </c>
      <c r="BU28" s="90">
        <v>431</v>
      </c>
      <c r="BV28" s="90">
        <v>431.5</v>
      </c>
      <c r="BW28" s="90">
        <v>430.9</v>
      </c>
      <c r="BX28" s="90">
        <v>430.6</v>
      </c>
      <c r="BY28" s="90">
        <v>430.1</v>
      </c>
      <c r="BZ28" s="90">
        <v>430.1</v>
      </c>
      <c r="CA28" s="150" t="s">
        <v>9</v>
      </c>
      <c r="CB28" s="90">
        <v>430.6</v>
      </c>
      <c r="CC28" s="90">
        <v>431.1</v>
      </c>
      <c r="CD28" s="90">
        <v>429.9</v>
      </c>
      <c r="CE28" s="90">
        <v>430.7</v>
      </c>
      <c r="CF28" s="90">
        <v>429.3</v>
      </c>
      <c r="CG28" s="90">
        <v>430.1</v>
      </c>
      <c r="CH28" s="90">
        <v>430</v>
      </c>
      <c r="CI28" s="90">
        <v>429.2</v>
      </c>
      <c r="CJ28" s="90">
        <v>429.8</v>
      </c>
      <c r="CK28" s="90">
        <v>429.9</v>
      </c>
      <c r="CL28" s="150" t="s">
        <v>9</v>
      </c>
      <c r="CM28" s="90">
        <v>430.7</v>
      </c>
      <c r="CN28" s="90">
        <v>429.6</v>
      </c>
      <c r="CO28" s="90">
        <v>430.2</v>
      </c>
      <c r="CP28" s="90">
        <v>429.7</v>
      </c>
      <c r="CQ28" s="90">
        <v>430.5</v>
      </c>
      <c r="CR28" s="90">
        <v>430.4</v>
      </c>
      <c r="CS28" s="90">
        <v>429.7</v>
      </c>
      <c r="CT28" s="90">
        <v>429.3</v>
      </c>
      <c r="CU28" s="90">
        <v>429.9</v>
      </c>
      <c r="CV28" s="90">
        <v>429.8</v>
      </c>
      <c r="CW28" s="150" t="s">
        <v>9</v>
      </c>
      <c r="CX28" s="90">
        <v>430.3</v>
      </c>
      <c r="CY28" s="90">
        <v>430.2</v>
      </c>
      <c r="CZ28" s="90">
        <v>430.6</v>
      </c>
      <c r="DA28" s="90">
        <v>430.3</v>
      </c>
      <c r="DB28" s="90">
        <v>430.5</v>
      </c>
      <c r="DC28" s="90">
        <v>430.5</v>
      </c>
      <c r="DD28" s="90">
        <v>430.4</v>
      </c>
      <c r="DE28" s="90">
        <v>430</v>
      </c>
      <c r="DF28" s="90">
        <v>430.5</v>
      </c>
      <c r="DG28" s="90">
        <v>430.6</v>
      </c>
      <c r="DH28" s="150" t="s">
        <v>9</v>
      </c>
      <c r="DI28" s="90">
        <v>430.4</v>
      </c>
      <c r="DJ28" s="90">
        <v>430.2</v>
      </c>
      <c r="DK28" s="90">
        <v>430.7</v>
      </c>
      <c r="DL28" s="90">
        <v>432</v>
      </c>
      <c r="DM28" s="90">
        <v>430.7</v>
      </c>
      <c r="DN28" s="90">
        <v>431.3</v>
      </c>
      <c r="DO28" s="90">
        <v>430.9</v>
      </c>
      <c r="DP28" s="90">
        <v>431</v>
      </c>
      <c r="DQ28" s="90">
        <v>430.9</v>
      </c>
      <c r="DR28" s="90">
        <v>431.5</v>
      </c>
      <c r="DS28" s="150" t="s">
        <v>9</v>
      </c>
      <c r="DT28" s="90">
        <v>430.8</v>
      </c>
      <c r="DU28" s="90">
        <v>431</v>
      </c>
      <c r="DV28" s="90">
        <v>431.3</v>
      </c>
      <c r="DW28" s="90">
        <v>430.5</v>
      </c>
      <c r="DX28" s="90">
        <v>431.3</v>
      </c>
      <c r="DY28" s="90">
        <v>431.3</v>
      </c>
      <c r="DZ28" s="90">
        <v>431.2</v>
      </c>
      <c r="EA28" s="90">
        <v>431.5</v>
      </c>
      <c r="EB28" s="90">
        <v>431.1</v>
      </c>
      <c r="EC28" s="60">
        <v>429.9</v>
      </c>
      <c r="ED28" s="150" t="s">
        <v>9</v>
      </c>
      <c r="EE28" s="60">
        <v>430.2</v>
      </c>
      <c r="EF28" s="60">
        <v>431.2</v>
      </c>
      <c r="EG28" s="60">
        <v>431.2</v>
      </c>
      <c r="EH28" s="104">
        <v>430.4</v>
      </c>
      <c r="EI28" s="104">
        <v>431.2</v>
      </c>
      <c r="EJ28" s="60">
        <v>430.8</v>
      </c>
      <c r="EK28" s="60">
        <v>431.1</v>
      </c>
      <c r="EL28" s="60">
        <v>431.2</v>
      </c>
      <c r="EM28" s="60">
        <v>431.2</v>
      </c>
      <c r="EN28" s="60">
        <v>431.2</v>
      </c>
      <c r="EO28" s="150" t="s">
        <v>9</v>
      </c>
      <c r="EP28" s="60">
        <v>431</v>
      </c>
      <c r="EQ28" s="60">
        <v>430.8</v>
      </c>
      <c r="ER28" s="60">
        <v>431.3</v>
      </c>
      <c r="ES28" s="60">
        <v>430.4</v>
      </c>
      <c r="ET28" s="60">
        <v>430.7</v>
      </c>
      <c r="EU28" s="60">
        <v>430.9</v>
      </c>
      <c r="EV28" s="60">
        <v>431.6</v>
      </c>
      <c r="EW28" s="60">
        <v>430.5</v>
      </c>
      <c r="EX28" s="60">
        <v>430.8</v>
      </c>
      <c r="EY28" s="60">
        <v>431.3</v>
      </c>
      <c r="EZ28" s="150" t="s">
        <v>9</v>
      </c>
      <c r="FA28" s="60">
        <v>432.1</v>
      </c>
      <c r="FB28" s="60">
        <v>431.4</v>
      </c>
      <c r="FC28" s="60">
        <v>431.5</v>
      </c>
      <c r="FD28" s="60">
        <v>431</v>
      </c>
      <c r="FE28" s="60">
        <v>431</v>
      </c>
      <c r="FF28" s="60">
        <v>430.6</v>
      </c>
      <c r="FG28" s="60">
        <v>430.8</v>
      </c>
      <c r="FH28" s="60">
        <v>430.7</v>
      </c>
      <c r="FI28" s="60">
        <v>431.1</v>
      </c>
      <c r="FJ28" s="60">
        <v>430.5</v>
      </c>
      <c r="FK28" s="150" t="s">
        <v>9</v>
      </c>
      <c r="FL28" s="60">
        <v>430.4</v>
      </c>
      <c r="FM28" s="60">
        <v>430.7</v>
      </c>
      <c r="FN28" s="60">
        <v>430.8</v>
      </c>
      <c r="FO28" s="60">
        <v>431.5</v>
      </c>
      <c r="FP28" s="60">
        <v>431.1</v>
      </c>
      <c r="FQ28" s="60">
        <v>430.7</v>
      </c>
      <c r="FR28" s="60">
        <v>430.6</v>
      </c>
      <c r="FS28" s="150" t="s">
        <v>9</v>
      </c>
      <c r="FT28" s="1">
        <f t="shared" ref="FT28:FT33" si="0">MAX(B28:FS28)</f>
        <v>435.3</v>
      </c>
      <c r="FU28" s="86">
        <f t="shared" ref="FU28:FU33" si="1">MIN(B28:FS28)</f>
        <v>429.2</v>
      </c>
      <c r="FV28" s="4"/>
      <c r="FW28" s="4"/>
      <c r="FX28" s="4"/>
    </row>
    <row r="29" spans="1:180" ht="11.25" customHeight="1" x14ac:dyDescent="0.2">
      <c r="A29" s="150" t="s">
        <v>10</v>
      </c>
      <c r="B29" s="90">
        <v>430.8</v>
      </c>
      <c r="C29" s="90">
        <v>430.4</v>
      </c>
      <c r="D29" s="90">
        <v>430.9</v>
      </c>
      <c r="E29" s="90">
        <v>431.1</v>
      </c>
      <c r="F29" s="90">
        <v>430.8</v>
      </c>
      <c r="G29" s="90">
        <v>430.2</v>
      </c>
      <c r="H29" s="90">
        <v>430.6</v>
      </c>
      <c r="I29" s="90">
        <v>430.6</v>
      </c>
      <c r="J29" s="90">
        <v>430.8</v>
      </c>
      <c r="K29" s="90">
        <v>431.3</v>
      </c>
      <c r="L29" s="150" t="s">
        <v>10</v>
      </c>
      <c r="M29" s="90">
        <v>431.2</v>
      </c>
      <c r="N29" s="90">
        <v>431.8</v>
      </c>
      <c r="O29" s="90">
        <v>431.1</v>
      </c>
      <c r="P29" s="90">
        <v>431.3</v>
      </c>
      <c r="Q29" s="90">
        <v>431.4</v>
      </c>
      <c r="R29" s="90">
        <v>429.9</v>
      </c>
      <c r="S29" s="90">
        <v>429.6</v>
      </c>
      <c r="T29" s="90">
        <v>429.7</v>
      </c>
      <c r="U29" s="90">
        <v>430</v>
      </c>
      <c r="V29" s="90">
        <v>430.3</v>
      </c>
      <c r="W29" s="90">
        <v>430.4</v>
      </c>
      <c r="X29" s="150" t="s">
        <v>10</v>
      </c>
      <c r="Y29" s="90">
        <v>429.9</v>
      </c>
      <c r="Z29" s="90">
        <v>429.8</v>
      </c>
      <c r="AA29" s="90">
        <v>430</v>
      </c>
      <c r="AB29" s="90">
        <v>429.8</v>
      </c>
      <c r="AC29" s="90">
        <v>429.8</v>
      </c>
      <c r="AD29" s="90">
        <v>430.6</v>
      </c>
      <c r="AE29" s="90">
        <v>430.6</v>
      </c>
      <c r="AF29" s="90">
        <v>430.4</v>
      </c>
      <c r="AG29" s="90">
        <v>431.8</v>
      </c>
      <c r="AH29" s="90">
        <v>432.4</v>
      </c>
      <c r="AI29" s="150" t="s">
        <v>10</v>
      </c>
      <c r="AJ29" s="90">
        <v>432.3</v>
      </c>
      <c r="AK29" s="90">
        <v>432.4</v>
      </c>
      <c r="AL29" s="90">
        <v>431.6</v>
      </c>
      <c r="AM29" s="90">
        <v>431.8</v>
      </c>
      <c r="AN29" s="90">
        <v>430.4</v>
      </c>
      <c r="AO29" s="90">
        <v>430.2</v>
      </c>
      <c r="AP29" s="90">
        <v>432.9</v>
      </c>
      <c r="AQ29" s="90">
        <v>432.3</v>
      </c>
      <c r="AR29" s="90">
        <v>431.8</v>
      </c>
      <c r="AS29" s="90">
        <v>432</v>
      </c>
      <c r="AT29" s="150" t="s">
        <v>10</v>
      </c>
      <c r="AU29" s="90">
        <v>432.6</v>
      </c>
      <c r="AV29" s="90">
        <v>433.4</v>
      </c>
      <c r="AW29" s="90">
        <v>434.9</v>
      </c>
      <c r="AX29" s="90">
        <v>432.3</v>
      </c>
      <c r="AY29" s="90">
        <v>432.2</v>
      </c>
      <c r="AZ29" s="90">
        <v>433.6</v>
      </c>
      <c r="BA29" s="90">
        <v>433.1</v>
      </c>
      <c r="BB29" s="90">
        <v>435.3</v>
      </c>
      <c r="BC29" s="90">
        <v>432.2</v>
      </c>
      <c r="BD29" s="90">
        <v>434.3</v>
      </c>
      <c r="BE29" s="150" t="s">
        <v>10</v>
      </c>
      <c r="BF29" s="90">
        <v>432.6</v>
      </c>
      <c r="BG29" s="90">
        <v>430.6</v>
      </c>
      <c r="BH29" s="90">
        <v>431.9</v>
      </c>
      <c r="BI29" s="90">
        <v>431.7</v>
      </c>
      <c r="BJ29" s="90">
        <v>431.3</v>
      </c>
      <c r="BK29" s="90">
        <v>432.2</v>
      </c>
      <c r="BL29" s="90">
        <v>432.1</v>
      </c>
      <c r="BM29" s="90">
        <v>431.7</v>
      </c>
      <c r="BN29" s="90">
        <v>432</v>
      </c>
      <c r="BO29" s="90">
        <v>431.8</v>
      </c>
      <c r="BP29" s="150" t="s">
        <v>10</v>
      </c>
      <c r="BQ29" s="90">
        <v>432.2</v>
      </c>
      <c r="BR29" s="90">
        <v>431.5</v>
      </c>
      <c r="BS29" s="90">
        <v>431.1</v>
      </c>
      <c r="BT29" s="90">
        <v>430.9</v>
      </c>
      <c r="BU29" s="90">
        <v>431</v>
      </c>
      <c r="BV29" s="90">
        <v>431.6</v>
      </c>
      <c r="BW29" s="90">
        <v>430.8</v>
      </c>
      <c r="BX29" s="90">
        <v>430.5</v>
      </c>
      <c r="BY29" s="90">
        <v>430.1</v>
      </c>
      <c r="BZ29" s="90">
        <v>430.4</v>
      </c>
      <c r="CA29" s="150" t="s">
        <v>10</v>
      </c>
      <c r="CB29" s="90">
        <v>430.6</v>
      </c>
      <c r="CC29" s="90">
        <v>431.1</v>
      </c>
      <c r="CD29" s="90">
        <v>430</v>
      </c>
      <c r="CE29" s="90">
        <v>430.7</v>
      </c>
      <c r="CF29" s="90">
        <v>429.4</v>
      </c>
      <c r="CG29" s="90">
        <v>430</v>
      </c>
      <c r="CH29" s="90">
        <v>430</v>
      </c>
      <c r="CI29" s="90">
        <v>429.4</v>
      </c>
      <c r="CJ29" s="90">
        <v>429.8</v>
      </c>
      <c r="CK29" s="90">
        <v>430</v>
      </c>
      <c r="CL29" s="150" t="s">
        <v>10</v>
      </c>
      <c r="CM29" s="90">
        <v>430.8</v>
      </c>
      <c r="CN29" s="90">
        <v>429.6</v>
      </c>
      <c r="CO29" s="90">
        <v>430.2</v>
      </c>
      <c r="CP29" s="90">
        <v>429.7</v>
      </c>
      <c r="CQ29" s="90">
        <v>430.5</v>
      </c>
      <c r="CR29" s="90">
        <v>430.5</v>
      </c>
      <c r="CS29" s="90">
        <v>429.8</v>
      </c>
      <c r="CT29" s="90">
        <v>429.2</v>
      </c>
      <c r="CU29" s="90">
        <v>430</v>
      </c>
      <c r="CV29" s="90">
        <v>429.8</v>
      </c>
      <c r="CW29" s="150" t="s">
        <v>10</v>
      </c>
      <c r="CX29" s="90">
        <v>430.5</v>
      </c>
      <c r="CY29" s="90">
        <v>430.4</v>
      </c>
      <c r="CZ29" s="90">
        <v>430.7</v>
      </c>
      <c r="DA29" s="90">
        <v>430.3</v>
      </c>
      <c r="DB29" s="90">
        <v>430.6</v>
      </c>
      <c r="DC29" s="90">
        <v>430.9</v>
      </c>
      <c r="DD29" s="90">
        <v>430.7</v>
      </c>
      <c r="DE29" s="90">
        <v>430.2</v>
      </c>
      <c r="DF29" s="90">
        <v>430.7</v>
      </c>
      <c r="DG29" s="90">
        <v>430.6</v>
      </c>
      <c r="DH29" s="150" t="s">
        <v>10</v>
      </c>
      <c r="DI29" s="90">
        <v>430.4</v>
      </c>
      <c r="DJ29" s="90">
        <v>430.2</v>
      </c>
      <c r="DK29" s="90">
        <v>430.7</v>
      </c>
      <c r="DL29" s="90">
        <v>431.9</v>
      </c>
      <c r="DM29" s="90">
        <v>430.9</v>
      </c>
      <c r="DN29" s="90">
        <v>431.3</v>
      </c>
      <c r="DO29" s="90">
        <v>431</v>
      </c>
      <c r="DP29" s="90">
        <v>431</v>
      </c>
      <c r="DQ29" s="90">
        <v>431</v>
      </c>
      <c r="DR29" s="90">
        <v>431.6</v>
      </c>
      <c r="DS29" s="150" t="s">
        <v>10</v>
      </c>
      <c r="DT29" s="90">
        <v>430.6</v>
      </c>
      <c r="DU29" s="90">
        <v>431.1</v>
      </c>
      <c r="DV29" s="90">
        <v>431.3</v>
      </c>
      <c r="DW29" s="90">
        <v>430.5</v>
      </c>
      <c r="DX29" s="90">
        <v>431.4</v>
      </c>
      <c r="DY29" s="90">
        <v>431.3</v>
      </c>
      <c r="DZ29" s="90">
        <v>431.1</v>
      </c>
      <c r="EA29" s="90">
        <v>431.4</v>
      </c>
      <c r="EB29" s="90">
        <v>431.2</v>
      </c>
      <c r="EC29" s="60">
        <v>430</v>
      </c>
      <c r="ED29" s="150" t="s">
        <v>10</v>
      </c>
      <c r="EE29" s="60">
        <v>430.3</v>
      </c>
      <c r="EF29" s="60">
        <v>431.3</v>
      </c>
      <c r="EG29" s="60">
        <v>431.3</v>
      </c>
      <c r="EH29" s="104">
        <v>430.6</v>
      </c>
      <c r="EI29" s="104">
        <v>431.2</v>
      </c>
      <c r="EJ29" s="60">
        <v>430.8</v>
      </c>
      <c r="EK29" s="60">
        <v>431.2</v>
      </c>
      <c r="EL29" s="60">
        <v>431.1</v>
      </c>
      <c r="EM29" s="60">
        <v>430.8</v>
      </c>
      <c r="EN29" s="60">
        <v>431.1</v>
      </c>
      <c r="EO29" s="150" t="s">
        <v>10</v>
      </c>
      <c r="EP29" s="60">
        <v>430.8</v>
      </c>
      <c r="EQ29" s="60">
        <v>430.7</v>
      </c>
      <c r="ER29" s="60">
        <v>431.3</v>
      </c>
      <c r="ES29" s="60">
        <v>430.5</v>
      </c>
      <c r="ET29" s="60">
        <v>430.7</v>
      </c>
      <c r="EU29" s="60">
        <v>431</v>
      </c>
      <c r="EV29" s="60">
        <v>431.5</v>
      </c>
      <c r="EW29" s="60">
        <v>430.5</v>
      </c>
      <c r="EX29" s="60">
        <v>430.8</v>
      </c>
      <c r="EY29" s="60">
        <v>431.1</v>
      </c>
      <c r="EZ29" s="150" t="s">
        <v>10</v>
      </c>
      <c r="FA29" s="60">
        <v>432</v>
      </c>
      <c r="FB29" s="60">
        <v>431.3</v>
      </c>
      <c r="FC29" s="60">
        <v>431.5</v>
      </c>
      <c r="FD29" s="60">
        <v>431</v>
      </c>
      <c r="FE29" s="60">
        <v>431</v>
      </c>
      <c r="FF29" s="60">
        <v>430.6</v>
      </c>
      <c r="FG29" s="60">
        <v>430.8</v>
      </c>
      <c r="FH29" s="60">
        <v>430.7</v>
      </c>
      <c r="FI29" s="60">
        <v>431.1</v>
      </c>
      <c r="FJ29" s="60">
        <v>430.6</v>
      </c>
      <c r="FK29" s="150" t="s">
        <v>10</v>
      </c>
      <c r="FL29" s="60">
        <v>430.4</v>
      </c>
      <c r="FM29" s="60">
        <v>430.8</v>
      </c>
      <c r="FN29" s="60">
        <v>430.7</v>
      </c>
      <c r="FO29" s="60">
        <v>431.5</v>
      </c>
      <c r="FP29" s="60">
        <v>431.1</v>
      </c>
      <c r="FQ29" s="60">
        <v>430.7</v>
      </c>
      <c r="FR29" s="60">
        <v>430.6</v>
      </c>
      <c r="FS29" s="150" t="s">
        <v>10</v>
      </c>
      <c r="FT29" s="1">
        <f t="shared" si="0"/>
        <v>435.3</v>
      </c>
      <c r="FU29" s="86">
        <f t="shared" si="1"/>
        <v>429.2</v>
      </c>
      <c r="FV29" s="4"/>
      <c r="FW29" s="4"/>
      <c r="FX29" s="4"/>
    </row>
    <row r="30" spans="1:180" ht="11.25" customHeight="1" x14ac:dyDescent="0.2">
      <c r="A30" s="150" t="s">
        <v>11</v>
      </c>
      <c r="B30" s="90">
        <v>432</v>
      </c>
      <c r="C30" s="90">
        <v>432</v>
      </c>
      <c r="D30" s="90">
        <v>432</v>
      </c>
      <c r="E30" s="90">
        <v>432</v>
      </c>
      <c r="F30" s="90">
        <v>432</v>
      </c>
      <c r="G30" s="90">
        <v>432</v>
      </c>
      <c r="H30" s="90">
        <v>432</v>
      </c>
      <c r="I30" s="90">
        <v>432</v>
      </c>
      <c r="J30" s="90">
        <v>432</v>
      </c>
      <c r="K30" s="90">
        <v>432</v>
      </c>
      <c r="L30" s="150" t="s">
        <v>11</v>
      </c>
      <c r="M30" s="90">
        <v>432</v>
      </c>
      <c r="N30" s="90">
        <v>432</v>
      </c>
      <c r="O30" s="90">
        <v>432</v>
      </c>
      <c r="P30" s="90">
        <v>432</v>
      </c>
      <c r="Q30" s="90">
        <v>432</v>
      </c>
      <c r="R30" s="90">
        <v>432</v>
      </c>
      <c r="S30" s="90">
        <v>432</v>
      </c>
      <c r="T30" s="90">
        <v>432</v>
      </c>
      <c r="U30" s="90">
        <v>432</v>
      </c>
      <c r="V30" s="90">
        <v>432</v>
      </c>
      <c r="W30" s="90">
        <v>432</v>
      </c>
      <c r="X30" s="150" t="s">
        <v>11</v>
      </c>
      <c r="Y30" s="90">
        <v>432</v>
      </c>
      <c r="Z30" s="90">
        <v>432</v>
      </c>
      <c r="AA30" s="90">
        <v>432</v>
      </c>
      <c r="AB30" s="90">
        <v>432</v>
      </c>
      <c r="AC30" s="90">
        <v>432</v>
      </c>
      <c r="AD30" s="90">
        <v>432</v>
      </c>
      <c r="AE30" s="90">
        <v>432</v>
      </c>
      <c r="AF30" s="90">
        <v>432</v>
      </c>
      <c r="AG30" s="90">
        <v>432</v>
      </c>
      <c r="AH30" s="90">
        <v>432</v>
      </c>
      <c r="AI30" s="150" t="s">
        <v>11</v>
      </c>
      <c r="AJ30" s="90">
        <v>432.3</v>
      </c>
      <c r="AK30" s="90">
        <v>432.1</v>
      </c>
      <c r="AL30" s="90">
        <v>432</v>
      </c>
      <c r="AM30" s="90">
        <v>432</v>
      </c>
      <c r="AN30" s="90">
        <v>432</v>
      </c>
      <c r="AO30" s="90">
        <v>432</v>
      </c>
      <c r="AP30" s="90">
        <v>432.7</v>
      </c>
      <c r="AQ30" s="90">
        <v>432</v>
      </c>
      <c r="AR30" s="90">
        <v>432</v>
      </c>
      <c r="AS30" s="90">
        <v>432</v>
      </c>
      <c r="AT30" s="150" t="s">
        <v>11</v>
      </c>
      <c r="AU30" s="90">
        <v>432.3</v>
      </c>
      <c r="AV30" s="90">
        <v>433.6</v>
      </c>
      <c r="AW30" s="90">
        <v>433.1</v>
      </c>
      <c r="AX30" s="90">
        <v>432</v>
      </c>
      <c r="AY30" s="90">
        <v>432</v>
      </c>
      <c r="AZ30" s="90">
        <v>433.5</v>
      </c>
      <c r="BA30" s="90">
        <v>432.8</v>
      </c>
      <c r="BB30" s="90">
        <v>434.9</v>
      </c>
      <c r="BC30" s="90">
        <v>432.4</v>
      </c>
      <c r="BD30" s="90">
        <v>433.9</v>
      </c>
      <c r="BE30" s="150" t="s">
        <v>11</v>
      </c>
      <c r="BF30" s="90">
        <v>432.3</v>
      </c>
      <c r="BG30" s="90">
        <v>432</v>
      </c>
      <c r="BH30" s="90">
        <v>432</v>
      </c>
      <c r="BI30" s="90">
        <v>432</v>
      </c>
      <c r="BJ30" s="90">
        <v>432</v>
      </c>
      <c r="BK30" s="90">
        <v>432.3</v>
      </c>
      <c r="BL30" s="90">
        <v>432</v>
      </c>
      <c r="BM30" s="90">
        <v>432</v>
      </c>
      <c r="BN30" s="90">
        <v>432</v>
      </c>
      <c r="BO30" s="90">
        <v>432</v>
      </c>
      <c r="BP30" s="150" t="s">
        <v>11</v>
      </c>
      <c r="BQ30" s="90">
        <v>432</v>
      </c>
      <c r="BR30" s="90">
        <v>432</v>
      </c>
      <c r="BS30" s="90">
        <v>432</v>
      </c>
      <c r="BT30" s="90">
        <v>432</v>
      </c>
      <c r="BU30" s="90">
        <v>432</v>
      </c>
      <c r="BV30" s="90">
        <v>432</v>
      </c>
      <c r="BW30" s="90">
        <v>432</v>
      </c>
      <c r="BX30" s="90">
        <v>432</v>
      </c>
      <c r="BY30" s="90">
        <v>432</v>
      </c>
      <c r="BZ30" s="90">
        <v>432</v>
      </c>
      <c r="CA30" s="150" t="s">
        <v>11</v>
      </c>
      <c r="CB30" s="90">
        <v>432</v>
      </c>
      <c r="CC30" s="90">
        <v>432</v>
      </c>
      <c r="CD30" s="90">
        <v>432</v>
      </c>
      <c r="CE30" s="90">
        <v>432</v>
      </c>
      <c r="CF30" s="90">
        <v>432</v>
      </c>
      <c r="CG30" s="90">
        <v>432</v>
      </c>
      <c r="CH30" s="90">
        <v>432</v>
      </c>
      <c r="CI30" s="90">
        <v>432</v>
      </c>
      <c r="CJ30" s="90">
        <v>432</v>
      </c>
      <c r="CK30" s="90">
        <v>432</v>
      </c>
      <c r="CL30" s="150" t="s">
        <v>11</v>
      </c>
      <c r="CM30" s="90">
        <v>432</v>
      </c>
      <c r="CN30" s="90">
        <v>432</v>
      </c>
      <c r="CO30" s="90">
        <v>432</v>
      </c>
      <c r="CP30" s="90">
        <v>432</v>
      </c>
      <c r="CQ30" s="90">
        <v>432</v>
      </c>
      <c r="CR30" s="90">
        <v>432</v>
      </c>
      <c r="CS30" s="90">
        <v>432</v>
      </c>
      <c r="CT30" s="90">
        <v>432</v>
      </c>
      <c r="CU30" s="90">
        <v>432</v>
      </c>
      <c r="CV30" s="90">
        <v>432</v>
      </c>
      <c r="CW30" s="150" t="s">
        <v>11</v>
      </c>
      <c r="CX30" s="90">
        <v>432</v>
      </c>
      <c r="CY30" s="90">
        <v>432</v>
      </c>
      <c r="CZ30" s="90">
        <v>432</v>
      </c>
      <c r="DA30" s="90">
        <v>432</v>
      </c>
      <c r="DB30" s="90">
        <v>432</v>
      </c>
      <c r="DC30" s="90">
        <v>432</v>
      </c>
      <c r="DD30" s="90">
        <v>432</v>
      </c>
      <c r="DE30" s="90">
        <v>432</v>
      </c>
      <c r="DF30" s="90">
        <v>432</v>
      </c>
      <c r="DG30" s="90">
        <v>432</v>
      </c>
      <c r="DH30" s="150" t="s">
        <v>11</v>
      </c>
      <c r="DI30" s="90">
        <v>432</v>
      </c>
      <c r="DJ30" s="90">
        <v>432</v>
      </c>
      <c r="DK30" s="90">
        <v>432</v>
      </c>
      <c r="DL30" s="90">
        <v>432</v>
      </c>
      <c r="DM30" s="90">
        <v>432</v>
      </c>
      <c r="DN30" s="90">
        <v>432</v>
      </c>
      <c r="DO30" s="90">
        <v>432</v>
      </c>
      <c r="DP30" s="90">
        <v>432</v>
      </c>
      <c r="DQ30" s="90">
        <v>432</v>
      </c>
      <c r="DR30" s="90">
        <v>432</v>
      </c>
      <c r="DS30" s="150" t="s">
        <v>11</v>
      </c>
      <c r="DT30" s="90">
        <v>432</v>
      </c>
      <c r="DU30" s="90">
        <v>432</v>
      </c>
      <c r="DV30" s="90">
        <v>432</v>
      </c>
      <c r="DW30" s="90">
        <v>432</v>
      </c>
      <c r="DX30" s="90">
        <v>432</v>
      </c>
      <c r="DY30" s="90">
        <v>432</v>
      </c>
      <c r="DZ30" s="90">
        <v>432</v>
      </c>
      <c r="EA30" s="90">
        <v>432</v>
      </c>
      <c r="EB30" s="90">
        <v>432</v>
      </c>
      <c r="EC30" s="60">
        <v>432</v>
      </c>
      <c r="ED30" s="150" t="s">
        <v>11</v>
      </c>
      <c r="EE30" s="60">
        <v>432</v>
      </c>
      <c r="EF30" s="60">
        <v>432</v>
      </c>
      <c r="EG30" s="60">
        <v>432</v>
      </c>
      <c r="EH30" s="104">
        <v>432</v>
      </c>
      <c r="EI30" s="104">
        <v>432</v>
      </c>
      <c r="EJ30" s="60">
        <v>432</v>
      </c>
      <c r="EK30" s="60">
        <v>432</v>
      </c>
      <c r="EL30" s="60">
        <v>432</v>
      </c>
      <c r="EM30" s="60">
        <v>432</v>
      </c>
      <c r="EN30" s="60">
        <v>432</v>
      </c>
      <c r="EO30" s="150" t="s">
        <v>11</v>
      </c>
      <c r="EP30" s="60">
        <v>432</v>
      </c>
      <c r="EQ30" s="60">
        <v>432</v>
      </c>
      <c r="ER30" s="60">
        <v>432</v>
      </c>
      <c r="ES30" s="60">
        <v>432</v>
      </c>
      <c r="ET30" s="60">
        <v>432</v>
      </c>
      <c r="EU30" s="60">
        <v>432</v>
      </c>
      <c r="EV30" s="60">
        <v>432</v>
      </c>
      <c r="EW30" s="60">
        <v>432</v>
      </c>
      <c r="EX30" s="60">
        <v>432</v>
      </c>
      <c r="EY30" s="60">
        <v>432</v>
      </c>
      <c r="EZ30" s="150" t="s">
        <v>11</v>
      </c>
      <c r="FA30" s="60">
        <v>432</v>
      </c>
      <c r="FB30" s="60">
        <v>432</v>
      </c>
      <c r="FC30" s="60">
        <v>432</v>
      </c>
      <c r="FD30" s="60">
        <v>432</v>
      </c>
      <c r="FE30" s="60">
        <v>432</v>
      </c>
      <c r="FF30" s="60">
        <v>432</v>
      </c>
      <c r="FG30" s="60">
        <v>432</v>
      </c>
      <c r="FH30" s="60">
        <v>432</v>
      </c>
      <c r="FI30" s="60">
        <v>432</v>
      </c>
      <c r="FJ30" s="60">
        <v>432</v>
      </c>
      <c r="FK30" s="150" t="s">
        <v>11</v>
      </c>
      <c r="FL30" s="60">
        <v>432</v>
      </c>
      <c r="FM30" s="60">
        <v>432</v>
      </c>
      <c r="FN30" s="60">
        <v>432</v>
      </c>
      <c r="FO30" s="60">
        <v>432</v>
      </c>
      <c r="FP30" s="60">
        <v>432</v>
      </c>
      <c r="FQ30" s="60">
        <v>432</v>
      </c>
      <c r="FR30" s="60">
        <v>432</v>
      </c>
      <c r="FS30" s="150" t="s">
        <v>11</v>
      </c>
      <c r="FT30" s="1">
        <f t="shared" si="0"/>
        <v>434.9</v>
      </c>
      <c r="FU30" s="86">
        <f t="shared" si="1"/>
        <v>432</v>
      </c>
      <c r="FV30" s="4"/>
      <c r="FW30" s="4"/>
      <c r="FX30" s="4"/>
    </row>
    <row r="31" spans="1:180" ht="11.25" customHeight="1" x14ac:dyDescent="0.2">
      <c r="A31" s="150" t="s">
        <v>12</v>
      </c>
      <c r="B31" s="90">
        <v>432</v>
      </c>
      <c r="C31" s="90">
        <v>432</v>
      </c>
      <c r="D31" s="90">
        <v>432</v>
      </c>
      <c r="E31" s="90">
        <v>432</v>
      </c>
      <c r="F31" s="90">
        <v>432</v>
      </c>
      <c r="G31" s="90">
        <v>432</v>
      </c>
      <c r="H31" s="90">
        <v>432</v>
      </c>
      <c r="I31" s="90">
        <v>432</v>
      </c>
      <c r="J31" s="90">
        <v>432</v>
      </c>
      <c r="K31" s="90">
        <v>432</v>
      </c>
      <c r="L31" s="150" t="s">
        <v>12</v>
      </c>
      <c r="M31" s="90">
        <v>432</v>
      </c>
      <c r="N31" s="90">
        <v>432</v>
      </c>
      <c r="O31" s="90">
        <v>432</v>
      </c>
      <c r="P31" s="90">
        <v>432</v>
      </c>
      <c r="Q31" s="90">
        <v>432</v>
      </c>
      <c r="R31" s="90">
        <v>432</v>
      </c>
      <c r="S31" s="90">
        <v>432</v>
      </c>
      <c r="T31" s="90">
        <v>432</v>
      </c>
      <c r="U31" s="90">
        <v>432</v>
      </c>
      <c r="V31" s="90">
        <v>432</v>
      </c>
      <c r="W31" s="90">
        <v>432</v>
      </c>
      <c r="X31" s="150" t="s">
        <v>12</v>
      </c>
      <c r="Y31" s="90">
        <v>432</v>
      </c>
      <c r="Z31" s="90">
        <v>432</v>
      </c>
      <c r="AA31" s="90">
        <v>432</v>
      </c>
      <c r="AB31" s="90">
        <v>432</v>
      </c>
      <c r="AC31" s="90">
        <v>432</v>
      </c>
      <c r="AD31" s="90">
        <v>432</v>
      </c>
      <c r="AE31" s="90">
        <v>432</v>
      </c>
      <c r="AF31" s="90">
        <v>432</v>
      </c>
      <c r="AG31" s="90">
        <v>432</v>
      </c>
      <c r="AH31" s="90">
        <v>432</v>
      </c>
      <c r="AI31" s="150" t="s">
        <v>12</v>
      </c>
      <c r="AJ31" s="90">
        <v>432.3</v>
      </c>
      <c r="AK31" s="90">
        <v>432.2</v>
      </c>
      <c r="AL31" s="90">
        <v>432</v>
      </c>
      <c r="AM31" s="90">
        <v>432</v>
      </c>
      <c r="AN31" s="90">
        <v>432</v>
      </c>
      <c r="AO31" s="90">
        <v>432</v>
      </c>
      <c r="AP31" s="90">
        <v>432.7</v>
      </c>
      <c r="AQ31" s="90">
        <v>432</v>
      </c>
      <c r="AR31" s="90">
        <v>432</v>
      </c>
      <c r="AS31" s="90">
        <v>432</v>
      </c>
      <c r="AT31" s="150" t="s">
        <v>12</v>
      </c>
      <c r="AU31" s="90">
        <v>432.3</v>
      </c>
      <c r="AV31" s="90">
        <v>433.7</v>
      </c>
      <c r="AW31" s="90">
        <v>433.2</v>
      </c>
      <c r="AX31" s="90">
        <v>432</v>
      </c>
      <c r="AY31" s="90">
        <v>432</v>
      </c>
      <c r="AZ31" s="90">
        <v>433.7</v>
      </c>
      <c r="BA31" s="90">
        <v>432.8</v>
      </c>
      <c r="BB31" s="90">
        <v>435</v>
      </c>
      <c r="BC31" s="90">
        <v>432.3</v>
      </c>
      <c r="BD31" s="90">
        <v>434.1</v>
      </c>
      <c r="BE31" s="150" t="s">
        <v>12</v>
      </c>
      <c r="BF31" s="90">
        <v>432.5</v>
      </c>
      <c r="BG31" s="90">
        <v>432</v>
      </c>
      <c r="BH31" s="90">
        <v>432</v>
      </c>
      <c r="BI31" s="90">
        <v>432</v>
      </c>
      <c r="BJ31" s="90">
        <v>432</v>
      </c>
      <c r="BK31" s="90">
        <v>432.4</v>
      </c>
      <c r="BL31" s="90">
        <v>432</v>
      </c>
      <c r="BM31" s="90">
        <v>432</v>
      </c>
      <c r="BN31" s="90">
        <v>432</v>
      </c>
      <c r="BO31" s="90">
        <v>432</v>
      </c>
      <c r="BP31" s="150" t="s">
        <v>12</v>
      </c>
      <c r="BQ31" s="90">
        <v>432</v>
      </c>
      <c r="BR31" s="90">
        <v>432</v>
      </c>
      <c r="BS31" s="90">
        <v>432</v>
      </c>
      <c r="BT31" s="90">
        <v>432</v>
      </c>
      <c r="BU31" s="90">
        <v>432</v>
      </c>
      <c r="BV31" s="90">
        <v>432</v>
      </c>
      <c r="BW31" s="90">
        <v>432</v>
      </c>
      <c r="BX31" s="90">
        <v>432</v>
      </c>
      <c r="BY31" s="90">
        <v>432</v>
      </c>
      <c r="BZ31" s="90">
        <v>432</v>
      </c>
      <c r="CA31" s="150" t="s">
        <v>12</v>
      </c>
      <c r="CB31" s="90">
        <v>432</v>
      </c>
      <c r="CC31" s="90">
        <v>432</v>
      </c>
      <c r="CD31" s="90">
        <v>432</v>
      </c>
      <c r="CE31" s="90">
        <v>432</v>
      </c>
      <c r="CF31" s="90">
        <v>432</v>
      </c>
      <c r="CG31" s="90">
        <v>432</v>
      </c>
      <c r="CH31" s="90">
        <v>432</v>
      </c>
      <c r="CI31" s="90">
        <v>432</v>
      </c>
      <c r="CJ31" s="90">
        <v>432</v>
      </c>
      <c r="CK31" s="90">
        <v>432</v>
      </c>
      <c r="CL31" s="150" t="s">
        <v>12</v>
      </c>
      <c r="CM31" s="90">
        <v>432</v>
      </c>
      <c r="CN31" s="90">
        <v>432</v>
      </c>
      <c r="CO31" s="90">
        <v>432</v>
      </c>
      <c r="CP31" s="90">
        <v>432</v>
      </c>
      <c r="CQ31" s="90">
        <v>432</v>
      </c>
      <c r="CR31" s="90">
        <v>432</v>
      </c>
      <c r="CS31" s="90">
        <v>432</v>
      </c>
      <c r="CT31" s="90">
        <v>432</v>
      </c>
      <c r="CU31" s="90">
        <v>432</v>
      </c>
      <c r="CV31" s="90">
        <v>432</v>
      </c>
      <c r="CW31" s="150" t="s">
        <v>12</v>
      </c>
      <c r="CX31" s="90">
        <v>432</v>
      </c>
      <c r="CY31" s="90">
        <v>432</v>
      </c>
      <c r="CZ31" s="90">
        <v>432</v>
      </c>
      <c r="DA31" s="90">
        <v>432</v>
      </c>
      <c r="DB31" s="90">
        <v>432</v>
      </c>
      <c r="DC31" s="90">
        <v>432</v>
      </c>
      <c r="DD31" s="90">
        <v>432</v>
      </c>
      <c r="DE31" s="90">
        <v>432</v>
      </c>
      <c r="DF31" s="90">
        <v>432</v>
      </c>
      <c r="DG31" s="90">
        <v>432</v>
      </c>
      <c r="DH31" s="150" t="s">
        <v>12</v>
      </c>
      <c r="DI31" s="90">
        <v>432</v>
      </c>
      <c r="DJ31" s="90">
        <v>432</v>
      </c>
      <c r="DK31" s="90">
        <v>432</v>
      </c>
      <c r="DL31" s="90">
        <v>432</v>
      </c>
      <c r="DM31" s="90">
        <v>432</v>
      </c>
      <c r="DN31" s="90">
        <v>432</v>
      </c>
      <c r="DO31" s="90">
        <v>432</v>
      </c>
      <c r="DP31" s="90">
        <v>432</v>
      </c>
      <c r="DQ31" s="90">
        <v>432</v>
      </c>
      <c r="DR31" s="90">
        <v>432</v>
      </c>
      <c r="DS31" s="150" t="s">
        <v>12</v>
      </c>
      <c r="DT31" s="90">
        <v>432</v>
      </c>
      <c r="DU31" s="90">
        <v>432</v>
      </c>
      <c r="DV31" s="90">
        <v>432</v>
      </c>
      <c r="DW31" s="90">
        <v>432</v>
      </c>
      <c r="DX31" s="90">
        <v>432</v>
      </c>
      <c r="DY31" s="90">
        <v>432</v>
      </c>
      <c r="DZ31" s="90">
        <v>432</v>
      </c>
      <c r="EA31" s="90">
        <v>432</v>
      </c>
      <c r="EB31" s="90">
        <v>432</v>
      </c>
      <c r="EC31" s="60">
        <v>432</v>
      </c>
      <c r="ED31" s="150" t="s">
        <v>12</v>
      </c>
      <c r="EE31" s="60">
        <v>432</v>
      </c>
      <c r="EF31" s="60">
        <v>432</v>
      </c>
      <c r="EG31" s="60">
        <v>432</v>
      </c>
      <c r="EH31" s="104">
        <v>432</v>
      </c>
      <c r="EI31" s="104">
        <v>432</v>
      </c>
      <c r="EJ31" s="60">
        <v>432</v>
      </c>
      <c r="EK31" s="60">
        <v>432</v>
      </c>
      <c r="EL31" s="60">
        <v>432</v>
      </c>
      <c r="EM31" s="60">
        <v>432</v>
      </c>
      <c r="EN31" s="60">
        <v>432</v>
      </c>
      <c r="EO31" s="150" t="s">
        <v>12</v>
      </c>
      <c r="EP31" s="60">
        <v>432</v>
      </c>
      <c r="EQ31" s="60">
        <v>432</v>
      </c>
      <c r="ER31" s="60">
        <v>432</v>
      </c>
      <c r="ES31" s="60">
        <v>432</v>
      </c>
      <c r="ET31" s="60">
        <v>432</v>
      </c>
      <c r="EU31" s="60">
        <v>432</v>
      </c>
      <c r="EV31" s="60">
        <v>432</v>
      </c>
      <c r="EW31" s="60">
        <v>432</v>
      </c>
      <c r="EX31" s="60">
        <v>432</v>
      </c>
      <c r="EY31" s="60">
        <v>432</v>
      </c>
      <c r="EZ31" s="150" t="s">
        <v>12</v>
      </c>
      <c r="FA31" s="60">
        <v>432</v>
      </c>
      <c r="FB31" s="60">
        <v>432</v>
      </c>
      <c r="FC31" s="60">
        <v>432</v>
      </c>
      <c r="FD31" s="60">
        <v>432</v>
      </c>
      <c r="FE31" s="60">
        <v>432</v>
      </c>
      <c r="FF31" s="60">
        <v>432</v>
      </c>
      <c r="FG31" s="60">
        <v>432</v>
      </c>
      <c r="FH31" s="60">
        <v>432</v>
      </c>
      <c r="FI31" s="60">
        <v>432</v>
      </c>
      <c r="FJ31" s="60">
        <v>432</v>
      </c>
      <c r="FK31" s="150" t="s">
        <v>12</v>
      </c>
      <c r="FL31" s="60">
        <v>432</v>
      </c>
      <c r="FM31" s="60">
        <v>432</v>
      </c>
      <c r="FN31" s="60">
        <v>432</v>
      </c>
      <c r="FO31" s="60">
        <v>432</v>
      </c>
      <c r="FP31" s="60">
        <v>432</v>
      </c>
      <c r="FQ31" s="60">
        <v>432</v>
      </c>
      <c r="FR31" s="60">
        <v>432</v>
      </c>
      <c r="FS31" s="150" t="s">
        <v>12</v>
      </c>
      <c r="FT31" s="1">
        <f t="shared" si="0"/>
        <v>435</v>
      </c>
      <c r="FU31" s="86">
        <f t="shared" si="1"/>
        <v>432</v>
      </c>
      <c r="FV31" s="4"/>
      <c r="FW31" s="4"/>
      <c r="FX31" s="4"/>
    </row>
    <row r="32" spans="1:180" ht="11.25" customHeight="1" x14ac:dyDescent="0.2">
      <c r="A32" s="150" t="s">
        <v>13</v>
      </c>
      <c r="B32" s="90">
        <v>431.2</v>
      </c>
      <c r="C32" s="90">
        <v>431</v>
      </c>
      <c r="D32" s="90">
        <v>431.4</v>
      </c>
      <c r="E32" s="90">
        <v>431.6</v>
      </c>
      <c r="F32" s="90">
        <v>431</v>
      </c>
      <c r="G32" s="90">
        <v>431</v>
      </c>
      <c r="H32" s="90">
        <v>431</v>
      </c>
      <c r="I32" s="90">
        <v>431</v>
      </c>
      <c r="J32" s="90">
        <v>431</v>
      </c>
      <c r="K32" s="90">
        <v>431</v>
      </c>
      <c r="L32" s="150" t="s">
        <v>13</v>
      </c>
      <c r="M32" s="90">
        <v>431</v>
      </c>
      <c r="N32" s="90">
        <v>431</v>
      </c>
      <c r="O32" s="90">
        <v>431</v>
      </c>
      <c r="P32" s="90">
        <v>431</v>
      </c>
      <c r="Q32" s="90">
        <v>431</v>
      </c>
      <c r="R32" s="90">
        <v>431</v>
      </c>
      <c r="S32" s="90">
        <v>430.1</v>
      </c>
      <c r="T32" s="90">
        <v>431</v>
      </c>
      <c r="U32" s="90">
        <v>431</v>
      </c>
      <c r="V32" s="90">
        <v>431</v>
      </c>
      <c r="W32" s="90">
        <v>431</v>
      </c>
      <c r="X32" s="150" t="s">
        <v>13</v>
      </c>
      <c r="Y32" s="90">
        <v>431</v>
      </c>
      <c r="Z32" s="90">
        <v>431</v>
      </c>
      <c r="AA32" s="90">
        <v>431</v>
      </c>
      <c r="AB32" s="90">
        <v>431</v>
      </c>
      <c r="AC32" s="90">
        <v>431</v>
      </c>
      <c r="AD32" s="90">
        <v>431</v>
      </c>
      <c r="AE32" s="90">
        <v>431</v>
      </c>
      <c r="AF32" s="90">
        <v>431</v>
      </c>
      <c r="AG32" s="90">
        <v>431</v>
      </c>
      <c r="AH32" s="90">
        <v>431</v>
      </c>
      <c r="AI32" s="150" t="s">
        <v>13</v>
      </c>
      <c r="AJ32" s="90">
        <v>431</v>
      </c>
      <c r="AK32" s="90">
        <v>432.5</v>
      </c>
      <c r="AL32" s="90">
        <v>431</v>
      </c>
      <c r="AM32" s="90">
        <v>431.2</v>
      </c>
      <c r="AN32" s="90">
        <v>431</v>
      </c>
      <c r="AO32" s="90">
        <v>431</v>
      </c>
      <c r="AP32" s="90">
        <v>431.3</v>
      </c>
      <c r="AQ32" s="90">
        <v>431.3</v>
      </c>
      <c r="AR32" s="90">
        <v>431.3</v>
      </c>
      <c r="AS32" s="90">
        <v>431.3</v>
      </c>
      <c r="AT32" s="150" t="s">
        <v>13</v>
      </c>
      <c r="AU32" s="90">
        <v>431.3</v>
      </c>
      <c r="AV32" s="90">
        <v>431.3</v>
      </c>
      <c r="AW32" s="90">
        <v>431.3</v>
      </c>
      <c r="AX32" s="90">
        <v>431.4</v>
      </c>
      <c r="AY32" s="90">
        <v>431.3</v>
      </c>
      <c r="AZ32" s="90">
        <v>431.3</v>
      </c>
      <c r="BA32" s="90">
        <v>431.3</v>
      </c>
      <c r="BB32" s="90">
        <v>431.3</v>
      </c>
      <c r="BC32" s="90">
        <v>431.7</v>
      </c>
      <c r="BD32" s="90">
        <v>432.2</v>
      </c>
      <c r="BE32" s="150" t="s">
        <v>13</v>
      </c>
      <c r="BF32" s="90">
        <v>431.3</v>
      </c>
      <c r="BG32" s="90">
        <v>431</v>
      </c>
      <c r="BH32" s="90">
        <v>431</v>
      </c>
      <c r="BI32" s="90">
        <v>431.2</v>
      </c>
      <c r="BJ32" s="90">
        <v>431</v>
      </c>
      <c r="BK32" s="90">
        <v>431.7</v>
      </c>
      <c r="BL32" s="90">
        <v>431.5</v>
      </c>
      <c r="BM32" s="90">
        <v>431</v>
      </c>
      <c r="BN32" s="90">
        <v>431</v>
      </c>
      <c r="BO32" s="90">
        <v>431.3</v>
      </c>
      <c r="BP32" s="150" t="s">
        <v>13</v>
      </c>
      <c r="BQ32" s="90">
        <v>431</v>
      </c>
      <c r="BR32" s="90">
        <v>431</v>
      </c>
      <c r="BS32" s="90">
        <v>431</v>
      </c>
      <c r="BT32" s="90">
        <v>431</v>
      </c>
      <c r="BU32" s="90">
        <v>431</v>
      </c>
      <c r="BV32" s="90">
        <v>431</v>
      </c>
      <c r="BW32" s="90">
        <v>431</v>
      </c>
      <c r="BX32" s="90">
        <v>431</v>
      </c>
      <c r="BY32" s="90">
        <v>431</v>
      </c>
      <c r="BZ32" s="90">
        <v>431</v>
      </c>
      <c r="CA32" s="150" t="s">
        <v>13</v>
      </c>
      <c r="CB32" s="90">
        <v>431</v>
      </c>
      <c r="CC32" s="90">
        <v>431</v>
      </c>
      <c r="CD32" s="90">
        <v>431</v>
      </c>
      <c r="CE32" s="90">
        <v>431</v>
      </c>
      <c r="CF32" s="90">
        <v>431</v>
      </c>
      <c r="CG32" s="90">
        <v>431</v>
      </c>
      <c r="CH32" s="90">
        <v>431</v>
      </c>
      <c r="CI32" s="90">
        <v>431</v>
      </c>
      <c r="CJ32" s="90">
        <v>431</v>
      </c>
      <c r="CK32" s="90">
        <v>431</v>
      </c>
      <c r="CL32" s="150" t="s">
        <v>13</v>
      </c>
      <c r="CM32" s="90">
        <v>431</v>
      </c>
      <c r="CN32" s="90">
        <v>431</v>
      </c>
      <c r="CO32" s="90">
        <v>431</v>
      </c>
      <c r="CP32" s="90">
        <v>431.1</v>
      </c>
      <c r="CQ32" s="90">
        <v>431</v>
      </c>
      <c r="CR32" s="90">
        <v>431</v>
      </c>
      <c r="CS32" s="90">
        <v>431</v>
      </c>
      <c r="CT32" s="90">
        <v>431</v>
      </c>
      <c r="CU32" s="90">
        <v>431</v>
      </c>
      <c r="CV32" s="90">
        <v>431</v>
      </c>
      <c r="CW32" s="150" t="s">
        <v>13</v>
      </c>
      <c r="CX32" s="90">
        <v>431</v>
      </c>
      <c r="CY32" s="90">
        <v>431</v>
      </c>
      <c r="CZ32" s="90">
        <v>431</v>
      </c>
      <c r="DA32" s="90">
        <v>431</v>
      </c>
      <c r="DB32" s="90">
        <v>431</v>
      </c>
      <c r="DC32" s="90">
        <v>431</v>
      </c>
      <c r="DD32" s="90">
        <v>431</v>
      </c>
      <c r="DE32" s="90">
        <v>431</v>
      </c>
      <c r="DF32" s="90">
        <v>431</v>
      </c>
      <c r="DG32" s="90">
        <v>431</v>
      </c>
      <c r="DH32" s="150" t="s">
        <v>13</v>
      </c>
      <c r="DI32" s="90">
        <v>431</v>
      </c>
      <c r="DJ32" s="90">
        <v>431</v>
      </c>
      <c r="DK32" s="90">
        <v>431</v>
      </c>
      <c r="DL32" s="90">
        <v>431.3</v>
      </c>
      <c r="DM32" s="90">
        <v>431</v>
      </c>
      <c r="DN32" s="90">
        <v>431.2</v>
      </c>
      <c r="DO32" s="90">
        <v>431</v>
      </c>
      <c r="DP32" s="90">
        <v>431</v>
      </c>
      <c r="DQ32" s="90">
        <v>431</v>
      </c>
      <c r="DR32" s="90">
        <v>431.9</v>
      </c>
      <c r="DS32" s="150" t="s">
        <v>13</v>
      </c>
      <c r="DT32" s="90">
        <v>431</v>
      </c>
      <c r="DU32" s="90">
        <v>431.1</v>
      </c>
      <c r="DV32" s="90">
        <v>431.1</v>
      </c>
      <c r="DW32" s="90">
        <v>431</v>
      </c>
      <c r="DX32" s="90">
        <v>431</v>
      </c>
      <c r="DY32" s="90">
        <v>431.3</v>
      </c>
      <c r="DZ32" s="90">
        <v>431.1</v>
      </c>
      <c r="EA32" s="90">
        <v>431.4</v>
      </c>
      <c r="EB32" s="90">
        <v>431</v>
      </c>
      <c r="EC32" s="60">
        <v>431</v>
      </c>
      <c r="ED32" s="150" t="s">
        <v>13</v>
      </c>
      <c r="EE32" s="60">
        <v>431</v>
      </c>
      <c r="EF32" s="60">
        <v>431</v>
      </c>
      <c r="EG32" s="60">
        <v>431</v>
      </c>
      <c r="EH32" s="104">
        <v>431</v>
      </c>
      <c r="EI32" s="104">
        <v>431.6</v>
      </c>
      <c r="EJ32" s="60">
        <v>431</v>
      </c>
      <c r="EK32" s="60">
        <v>431</v>
      </c>
      <c r="EL32" s="60">
        <v>431</v>
      </c>
      <c r="EM32" s="60">
        <v>431.2</v>
      </c>
      <c r="EN32" s="60">
        <v>431</v>
      </c>
      <c r="EO32" s="150" t="s">
        <v>13</v>
      </c>
      <c r="EP32" s="60">
        <v>431.1</v>
      </c>
      <c r="EQ32" s="60">
        <v>431</v>
      </c>
      <c r="ER32" s="60">
        <v>431</v>
      </c>
      <c r="ES32" s="60">
        <v>431</v>
      </c>
      <c r="ET32" s="60">
        <v>431</v>
      </c>
      <c r="EU32" s="60">
        <v>431</v>
      </c>
      <c r="EV32" s="60">
        <v>431</v>
      </c>
      <c r="EW32" s="60">
        <v>431</v>
      </c>
      <c r="EX32" s="60">
        <v>431</v>
      </c>
      <c r="EY32" s="60">
        <v>431</v>
      </c>
      <c r="EZ32" s="150" t="s">
        <v>13</v>
      </c>
      <c r="FA32" s="60">
        <v>432</v>
      </c>
      <c r="FB32" s="60">
        <v>431.2</v>
      </c>
      <c r="FC32" s="60">
        <v>431.4</v>
      </c>
      <c r="FD32" s="60">
        <v>431</v>
      </c>
      <c r="FE32" s="60">
        <v>431</v>
      </c>
      <c r="FF32" s="60">
        <v>431</v>
      </c>
      <c r="FG32" s="60">
        <v>431</v>
      </c>
      <c r="FH32" s="60">
        <v>431</v>
      </c>
      <c r="FI32" s="60">
        <v>431</v>
      </c>
      <c r="FJ32" s="60">
        <v>431</v>
      </c>
      <c r="FK32" s="150" t="s">
        <v>13</v>
      </c>
      <c r="FL32" s="60">
        <v>431</v>
      </c>
      <c r="FM32" s="60">
        <v>431</v>
      </c>
      <c r="FN32" s="60">
        <v>431</v>
      </c>
      <c r="FO32" s="60">
        <v>431</v>
      </c>
      <c r="FP32" s="60">
        <v>431</v>
      </c>
      <c r="FQ32" s="60">
        <v>431</v>
      </c>
      <c r="FR32" s="60">
        <v>431</v>
      </c>
      <c r="FS32" s="150" t="s">
        <v>13</v>
      </c>
      <c r="FT32" s="1">
        <f t="shared" si="0"/>
        <v>432.5</v>
      </c>
      <c r="FU32" s="86">
        <f t="shared" si="1"/>
        <v>430.1</v>
      </c>
      <c r="FV32" s="4"/>
      <c r="FW32" s="4"/>
      <c r="FX32" s="4"/>
    </row>
    <row r="33" spans="1:180" ht="11.25" customHeight="1" x14ac:dyDescent="0.2">
      <c r="A33" s="150" t="s">
        <v>28</v>
      </c>
      <c r="B33" s="90">
        <v>6</v>
      </c>
      <c r="C33" s="90">
        <v>6</v>
      </c>
      <c r="D33" s="90">
        <v>6</v>
      </c>
      <c r="E33" s="90">
        <v>6</v>
      </c>
      <c r="F33" s="90">
        <v>6</v>
      </c>
      <c r="G33" s="90">
        <v>6</v>
      </c>
      <c r="H33" s="90">
        <v>6</v>
      </c>
      <c r="I33" s="90">
        <v>6</v>
      </c>
      <c r="J33" s="90">
        <v>6</v>
      </c>
      <c r="K33" s="90">
        <v>6</v>
      </c>
      <c r="L33" s="150" t="s">
        <v>28</v>
      </c>
      <c r="M33" s="90">
        <v>6</v>
      </c>
      <c r="N33" s="90">
        <v>6</v>
      </c>
      <c r="O33" s="90">
        <v>6</v>
      </c>
      <c r="P33" s="90">
        <v>6</v>
      </c>
      <c r="Q33" s="90">
        <v>6</v>
      </c>
      <c r="R33" s="90">
        <v>6</v>
      </c>
      <c r="S33" s="90">
        <v>6</v>
      </c>
      <c r="T33" s="90">
        <v>6</v>
      </c>
      <c r="U33" s="90">
        <v>6</v>
      </c>
      <c r="V33" s="90">
        <v>6</v>
      </c>
      <c r="W33" s="90">
        <v>6</v>
      </c>
      <c r="X33" s="150" t="s">
        <v>28</v>
      </c>
      <c r="Y33" s="90">
        <v>6</v>
      </c>
      <c r="Z33" s="90">
        <v>6</v>
      </c>
      <c r="AA33" s="90">
        <v>6</v>
      </c>
      <c r="AB33" s="90">
        <v>6</v>
      </c>
      <c r="AC33" s="90">
        <v>6</v>
      </c>
      <c r="AD33" s="90">
        <v>6</v>
      </c>
      <c r="AE33" s="90">
        <v>6</v>
      </c>
      <c r="AF33" s="90">
        <v>6</v>
      </c>
      <c r="AG33" s="90">
        <v>6</v>
      </c>
      <c r="AH33" s="90">
        <v>6</v>
      </c>
      <c r="AI33" s="150" t="s">
        <v>28</v>
      </c>
      <c r="AJ33" s="90">
        <v>6</v>
      </c>
      <c r="AK33" s="90">
        <v>6</v>
      </c>
      <c r="AL33" s="90">
        <v>6</v>
      </c>
      <c r="AM33" s="90">
        <v>6</v>
      </c>
      <c r="AN33" s="90">
        <v>6</v>
      </c>
      <c r="AO33" s="90">
        <v>6</v>
      </c>
      <c r="AP33" s="90">
        <v>6</v>
      </c>
      <c r="AQ33" s="90">
        <v>6</v>
      </c>
      <c r="AR33" s="90">
        <v>6</v>
      </c>
      <c r="AS33" s="90">
        <v>6</v>
      </c>
      <c r="AT33" s="150" t="s">
        <v>28</v>
      </c>
      <c r="AU33" s="90">
        <v>6</v>
      </c>
      <c r="AV33" s="90">
        <v>6</v>
      </c>
      <c r="AW33" s="90">
        <v>6</v>
      </c>
      <c r="AX33" s="90">
        <v>6</v>
      </c>
      <c r="AY33" s="90">
        <v>6</v>
      </c>
      <c r="AZ33" s="90">
        <v>6</v>
      </c>
      <c r="BA33" s="90">
        <v>6</v>
      </c>
      <c r="BB33" s="90">
        <v>6</v>
      </c>
      <c r="BC33" s="90">
        <v>6</v>
      </c>
      <c r="BD33" s="90">
        <v>6</v>
      </c>
      <c r="BE33" s="150" t="s">
        <v>28</v>
      </c>
      <c r="BF33" s="90">
        <v>6</v>
      </c>
      <c r="BG33" s="90">
        <v>6</v>
      </c>
      <c r="BH33" s="90">
        <v>6</v>
      </c>
      <c r="BI33" s="90">
        <v>6</v>
      </c>
      <c r="BJ33" s="90">
        <v>6</v>
      </c>
      <c r="BK33" s="90">
        <v>6</v>
      </c>
      <c r="BL33" s="90">
        <v>6</v>
      </c>
      <c r="BM33" s="90">
        <v>6</v>
      </c>
      <c r="BN33" s="90">
        <v>6</v>
      </c>
      <c r="BO33" s="90">
        <v>6</v>
      </c>
      <c r="BP33" s="150" t="s">
        <v>28</v>
      </c>
      <c r="BQ33" s="90">
        <v>6</v>
      </c>
      <c r="BR33" s="90">
        <v>6</v>
      </c>
      <c r="BS33" s="90">
        <v>6</v>
      </c>
      <c r="BT33" s="90">
        <v>6</v>
      </c>
      <c r="BU33" s="90">
        <v>6</v>
      </c>
      <c r="BV33" s="90">
        <v>6</v>
      </c>
      <c r="BW33" s="90">
        <v>6</v>
      </c>
      <c r="BX33" s="90">
        <v>6</v>
      </c>
      <c r="BY33" s="90">
        <v>6</v>
      </c>
      <c r="BZ33" s="90">
        <v>6</v>
      </c>
      <c r="CA33" s="150" t="s">
        <v>28</v>
      </c>
      <c r="CB33" s="90">
        <v>6</v>
      </c>
      <c r="CC33" s="90">
        <v>6</v>
      </c>
      <c r="CD33" s="90">
        <v>6</v>
      </c>
      <c r="CE33" s="90">
        <v>6</v>
      </c>
      <c r="CF33" s="90">
        <v>6</v>
      </c>
      <c r="CG33" s="90">
        <v>6</v>
      </c>
      <c r="CH33" s="90">
        <v>6</v>
      </c>
      <c r="CI33" s="90">
        <v>6</v>
      </c>
      <c r="CJ33" s="90">
        <v>6</v>
      </c>
      <c r="CK33" s="90">
        <v>6</v>
      </c>
      <c r="CL33" s="150" t="s">
        <v>28</v>
      </c>
      <c r="CM33" s="90">
        <v>6</v>
      </c>
      <c r="CN33" s="90">
        <v>6</v>
      </c>
      <c r="CO33" s="90">
        <v>6</v>
      </c>
      <c r="CP33" s="90">
        <v>6</v>
      </c>
      <c r="CQ33" s="90">
        <v>6</v>
      </c>
      <c r="CR33" s="90">
        <v>6</v>
      </c>
      <c r="CS33" s="90">
        <v>6</v>
      </c>
      <c r="CT33" s="90">
        <v>6</v>
      </c>
      <c r="CU33" s="90">
        <v>6</v>
      </c>
      <c r="CV33" s="90">
        <v>6</v>
      </c>
      <c r="CW33" s="150" t="s">
        <v>28</v>
      </c>
      <c r="CX33" s="90">
        <v>6</v>
      </c>
      <c r="CY33" s="90">
        <v>6</v>
      </c>
      <c r="CZ33" s="90">
        <v>6</v>
      </c>
      <c r="DA33" s="90">
        <v>6</v>
      </c>
      <c r="DB33" s="90">
        <v>6</v>
      </c>
      <c r="DC33" s="90">
        <v>6</v>
      </c>
      <c r="DD33" s="90">
        <v>6</v>
      </c>
      <c r="DE33" s="90">
        <v>6</v>
      </c>
      <c r="DF33" s="90">
        <v>6</v>
      </c>
      <c r="DG33" s="90">
        <v>6</v>
      </c>
      <c r="DH33" s="150" t="s">
        <v>28</v>
      </c>
      <c r="DI33" s="90">
        <v>6</v>
      </c>
      <c r="DJ33" s="90">
        <v>6</v>
      </c>
      <c r="DK33" s="90">
        <v>6</v>
      </c>
      <c r="DL33" s="90">
        <v>6</v>
      </c>
      <c r="DM33" s="90">
        <v>6</v>
      </c>
      <c r="DN33" s="90">
        <v>6</v>
      </c>
      <c r="DO33" s="90">
        <v>6</v>
      </c>
      <c r="DP33" s="90">
        <v>6</v>
      </c>
      <c r="DQ33" s="90">
        <v>6</v>
      </c>
      <c r="DR33" s="90">
        <v>5.4</v>
      </c>
      <c r="DS33" s="150" t="s">
        <v>28</v>
      </c>
      <c r="DT33" s="90">
        <v>7.3</v>
      </c>
      <c r="DU33" s="90">
        <v>6</v>
      </c>
      <c r="DV33" s="90">
        <v>6</v>
      </c>
      <c r="DW33" s="90">
        <v>6</v>
      </c>
      <c r="DX33" s="90">
        <v>6</v>
      </c>
      <c r="DY33" s="90">
        <v>6</v>
      </c>
      <c r="DZ33" s="90">
        <v>6</v>
      </c>
      <c r="EA33" s="90">
        <v>6</v>
      </c>
      <c r="EB33" s="90">
        <v>6</v>
      </c>
      <c r="EC33" s="60">
        <v>6</v>
      </c>
      <c r="ED33" s="150" t="s">
        <v>28</v>
      </c>
      <c r="EE33" s="60">
        <v>6</v>
      </c>
      <c r="EF33" s="60">
        <v>6</v>
      </c>
      <c r="EG33" s="60">
        <v>6</v>
      </c>
      <c r="EH33" s="104">
        <v>6</v>
      </c>
      <c r="EI33" s="104">
        <v>6</v>
      </c>
      <c r="EJ33" s="60">
        <v>6</v>
      </c>
      <c r="EK33" s="60">
        <v>6</v>
      </c>
      <c r="EL33" s="60">
        <v>6</v>
      </c>
      <c r="EM33" s="60">
        <v>6</v>
      </c>
      <c r="EN33" s="60">
        <v>6</v>
      </c>
      <c r="EO33" s="150" t="s">
        <v>28</v>
      </c>
      <c r="EP33" s="60">
        <v>6</v>
      </c>
      <c r="EQ33" s="60">
        <v>6</v>
      </c>
      <c r="ER33" s="60">
        <v>6</v>
      </c>
      <c r="ES33" s="60">
        <v>6</v>
      </c>
      <c r="ET33" s="60">
        <v>6</v>
      </c>
      <c r="EU33" s="60">
        <v>6</v>
      </c>
      <c r="EV33" s="60">
        <v>6</v>
      </c>
      <c r="EW33" s="60">
        <v>6</v>
      </c>
      <c r="EX33" s="60">
        <v>6</v>
      </c>
      <c r="EY33" s="60">
        <v>6</v>
      </c>
      <c r="EZ33" s="150" t="s">
        <v>28</v>
      </c>
      <c r="FA33" s="60">
        <v>6</v>
      </c>
      <c r="FB33" s="60">
        <v>6</v>
      </c>
      <c r="FC33" s="60">
        <v>6</v>
      </c>
      <c r="FD33" s="60">
        <v>6</v>
      </c>
      <c r="FE33" s="60">
        <v>6</v>
      </c>
      <c r="FF33" s="60">
        <v>6</v>
      </c>
      <c r="FG33" s="60">
        <v>6</v>
      </c>
      <c r="FH33" s="60">
        <v>6</v>
      </c>
      <c r="FI33" s="60">
        <v>6</v>
      </c>
      <c r="FJ33" s="60">
        <v>6</v>
      </c>
      <c r="FK33" s="150" t="s">
        <v>28</v>
      </c>
      <c r="FL33" s="60">
        <v>6</v>
      </c>
      <c r="FM33" s="60">
        <v>6</v>
      </c>
      <c r="FN33" s="60">
        <v>6</v>
      </c>
      <c r="FO33" s="60">
        <v>6</v>
      </c>
      <c r="FP33" s="60">
        <v>6</v>
      </c>
      <c r="FQ33" s="60">
        <v>6</v>
      </c>
      <c r="FR33" s="60">
        <v>6</v>
      </c>
      <c r="FS33" s="150" t="s">
        <v>28</v>
      </c>
      <c r="FT33" s="1">
        <f t="shared" si="0"/>
        <v>7.3</v>
      </c>
      <c r="FU33" s="86">
        <f t="shared" si="1"/>
        <v>5.4</v>
      </c>
      <c r="FV33" s="4"/>
      <c r="FW33" s="4"/>
      <c r="FX33" s="4"/>
    </row>
    <row r="34" spans="1:180" ht="11.25" customHeight="1" x14ac:dyDescent="0.2">
      <c r="A34" s="148" t="s">
        <v>41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148" t="s">
        <v>41</v>
      </c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148" t="s">
        <v>41</v>
      </c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148" t="s">
        <v>41</v>
      </c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148" t="s">
        <v>41</v>
      </c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148" t="s">
        <v>41</v>
      </c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148" t="s">
        <v>41</v>
      </c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148" t="s">
        <v>41</v>
      </c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148" t="s">
        <v>41</v>
      </c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148" t="s">
        <v>41</v>
      </c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148" t="s">
        <v>41</v>
      </c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148" t="s">
        <v>41</v>
      </c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148" t="s">
        <v>41</v>
      </c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148" t="s">
        <v>41</v>
      </c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148" t="s">
        <v>41</v>
      </c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148" t="s">
        <v>41</v>
      </c>
      <c r="FL34" s="9"/>
      <c r="FM34" s="9"/>
      <c r="FN34" s="9"/>
      <c r="FO34" s="9"/>
      <c r="FP34" s="9"/>
      <c r="FQ34" s="9"/>
      <c r="FR34" s="9"/>
      <c r="FS34" s="148" t="s">
        <v>41</v>
      </c>
      <c r="FT34" s="1"/>
      <c r="FU34" s="4"/>
      <c r="FV34" s="4"/>
      <c r="FW34" s="4"/>
      <c r="FX34" s="4"/>
    </row>
    <row r="35" spans="1:180" ht="11.25" customHeight="1" x14ac:dyDescent="0.2">
      <c r="A35" s="149" t="s">
        <v>33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149" t="s">
        <v>33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149" t="s">
        <v>33</v>
      </c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149" t="s">
        <v>33</v>
      </c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149" t="s">
        <v>33</v>
      </c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149" t="s">
        <v>33</v>
      </c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149" t="s">
        <v>33</v>
      </c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149" t="s">
        <v>33</v>
      </c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149" t="s">
        <v>33</v>
      </c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149" t="s">
        <v>33</v>
      </c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149" t="s">
        <v>33</v>
      </c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149" t="s">
        <v>33</v>
      </c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149" t="s">
        <v>33</v>
      </c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149" t="s">
        <v>33</v>
      </c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149" t="s">
        <v>33</v>
      </c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149" t="s">
        <v>33</v>
      </c>
      <c r="FL35" s="9"/>
      <c r="FM35" s="9"/>
      <c r="FN35" s="9"/>
      <c r="FO35" s="9"/>
      <c r="FP35" s="9"/>
      <c r="FQ35" s="9"/>
      <c r="FR35" s="9"/>
      <c r="FS35" s="149" t="s">
        <v>33</v>
      </c>
      <c r="FT35" s="1"/>
      <c r="FU35" s="33"/>
      <c r="FV35" s="4"/>
      <c r="FW35" s="4"/>
      <c r="FX35" s="4"/>
    </row>
    <row r="36" spans="1:180" ht="11.25" customHeight="1" x14ac:dyDescent="0.2">
      <c r="A36" s="150" t="s">
        <v>14</v>
      </c>
      <c r="B36" s="11">
        <f>IF(OR(B8="NA",B9="NA"),"NA",B8-B9)</f>
        <v>9.9999999999909051E-2</v>
      </c>
      <c r="C36" s="11">
        <f t="shared" ref="C36:K36" si="2">IF(OR(C8="NA",C9="NA"),"NA",C8-C9)</f>
        <v>0.10000000000002274</v>
      </c>
      <c r="D36" s="11">
        <f t="shared" si="2"/>
        <v>0.10000000000002274</v>
      </c>
      <c r="E36" s="11">
        <f t="shared" si="2"/>
        <v>0.19999999999993179</v>
      </c>
      <c r="F36" s="11">
        <f t="shared" si="2"/>
        <v>0.10000000000002274</v>
      </c>
      <c r="G36" s="11">
        <f t="shared" si="2"/>
        <v>0.10000000000002274</v>
      </c>
      <c r="H36" s="11">
        <f t="shared" si="2"/>
        <v>0.39999999999997726</v>
      </c>
      <c r="I36" s="11">
        <f t="shared" si="2"/>
        <v>0.19999999999993179</v>
      </c>
      <c r="J36" s="11">
        <f t="shared" si="2"/>
        <v>0.10000000000002274</v>
      </c>
      <c r="K36" s="11">
        <f t="shared" si="2"/>
        <v>0</v>
      </c>
      <c r="L36" s="150" t="s">
        <v>14</v>
      </c>
      <c r="M36" s="11">
        <f>IF(OR(M8="NA",M9="NA"),"NA",M8-M9)</f>
        <v>0</v>
      </c>
      <c r="N36" s="11">
        <f t="shared" ref="N36:T36" si="3">IF(OR(N8="NA",N9="NA"),"NA",N8-N9)</f>
        <v>0.10000000000002274</v>
      </c>
      <c r="O36" s="11">
        <f t="shared" si="3"/>
        <v>9.9999999999909051E-2</v>
      </c>
      <c r="P36" s="11">
        <f t="shared" si="3"/>
        <v>0.10000000000002274</v>
      </c>
      <c r="Q36" s="11">
        <f t="shared" si="3"/>
        <v>0.20000000000004547</v>
      </c>
      <c r="R36" s="11">
        <f t="shared" si="3"/>
        <v>0.20000000000004547</v>
      </c>
      <c r="S36" s="11">
        <f t="shared" si="3"/>
        <v>0</v>
      </c>
      <c r="T36" s="11">
        <f t="shared" si="3"/>
        <v>0</v>
      </c>
      <c r="U36" s="11">
        <f>IF(OR(U8="NA",U9="NA"),"NA",U8-U9)</f>
        <v>0.10000000000002274</v>
      </c>
      <c r="V36" s="11">
        <f>IF(OR(V8="NA",V9="NA"),"NA",V8-V9)</f>
        <v>0.20000000000004547</v>
      </c>
      <c r="W36" s="11">
        <f>IF(OR(W8="NA",W9="NA"),"NA",W8-W9)</f>
        <v>0.19999999999993179</v>
      </c>
      <c r="X36" s="150" t="s">
        <v>14</v>
      </c>
      <c r="Y36" s="11">
        <f t="shared" ref="Y36:AG36" si="4">IF(OR(Y8="NA",Y9="NA"),"NA",Y8-Y9)</f>
        <v>0.20000000000004547</v>
      </c>
      <c r="Z36" s="11">
        <f t="shared" si="4"/>
        <v>0.10000000000002274</v>
      </c>
      <c r="AA36" s="11">
        <f t="shared" si="4"/>
        <v>0.29999999999995453</v>
      </c>
      <c r="AB36" s="11">
        <f t="shared" si="4"/>
        <v>0.10000000000002274</v>
      </c>
      <c r="AC36" s="11">
        <f t="shared" si="4"/>
        <v>0.20000000000004547</v>
      </c>
      <c r="AD36" s="11">
        <f t="shared" si="4"/>
        <v>0.20000000000004547</v>
      </c>
      <c r="AE36" s="11">
        <f t="shared" si="4"/>
        <v>0.29999999999995453</v>
      </c>
      <c r="AF36" s="11">
        <f t="shared" si="4"/>
        <v>0.10000000000002274</v>
      </c>
      <c r="AG36" s="11">
        <f t="shared" si="4"/>
        <v>0.20000000000004547</v>
      </c>
      <c r="AH36" s="11">
        <f>IF(OR(AH8="NA",AH9="NA"),"NA",AH8-AH9)</f>
        <v>0.10000000000002274</v>
      </c>
      <c r="AI36" s="150" t="s">
        <v>14</v>
      </c>
      <c r="AJ36" s="11">
        <f t="shared" ref="AJ36:AR36" si="5">IF(OR(AJ8="NA",AJ9="NA"),"NA",AJ8-AJ9)</f>
        <v>0.19999999999993179</v>
      </c>
      <c r="AK36" s="11">
        <f t="shared" si="5"/>
        <v>0.10000000000002274</v>
      </c>
      <c r="AL36" s="11">
        <f t="shared" si="5"/>
        <v>0.19999999999993179</v>
      </c>
      <c r="AM36" s="11">
        <f t="shared" si="5"/>
        <v>0.20000000000004547</v>
      </c>
      <c r="AN36" s="11">
        <f t="shared" si="5"/>
        <v>0.30000000000006821</v>
      </c>
      <c r="AO36" s="11">
        <f t="shared" si="5"/>
        <v>0.19999999999993179</v>
      </c>
      <c r="AP36" s="11">
        <f t="shared" si="5"/>
        <v>0.10000000000002274</v>
      </c>
      <c r="AQ36" s="11">
        <f t="shared" si="5"/>
        <v>0.10000000000002274</v>
      </c>
      <c r="AR36" s="11">
        <f t="shared" si="5"/>
        <v>0.10000000000002274</v>
      </c>
      <c r="AS36" s="11">
        <f>IF(OR(AS8="NA",AS9="NA"),"NA",AS8-AS9)</f>
        <v>0.10000000000002274</v>
      </c>
      <c r="AT36" s="150" t="s">
        <v>14</v>
      </c>
      <c r="AU36" s="11">
        <f t="shared" ref="AU36:BC36" si="6">IF(OR(AU8="NA",AU9="NA"),"NA",AU8-AU9)</f>
        <v>0</v>
      </c>
      <c r="AV36" s="11">
        <f t="shared" si="6"/>
        <v>0.10000000000002274</v>
      </c>
      <c r="AW36" s="11">
        <f t="shared" si="6"/>
        <v>0.10000000000002274</v>
      </c>
      <c r="AX36" s="11">
        <f t="shared" si="6"/>
        <v>0.10000000000002274</v>
      </c>
      <c r="AY36" s="11">
        <f>IF(OR(AY8="NA",AY9="NA"),"NA",AY8-AY9)</f>
        <v>9.9999999999909051E-2</v>
      </c>
      <c r="AZ36" s="11">
        <f>IF(OR(AZ8="NA",AZ9="NA"),"NA",AZ8-AZ9)</f>
        <v>0.10000000000002274</v>
      </c>
      <c r="BA36" s="11">
        <f t="shared" si="6"/>
        <v>0.20000000000004547</v>
      </c>
      <c r="BB36" s="11">
        <f t="shared" si="6"/>
        <v>0.10000000000002274</v>
      </c>
      <c r="BC36" s="11">
        <f t="shared" si="6"/>
        <v>0.10000000000002274</v>
      </c>
      <c r="BD36" s="11">
        <f>IF(OR(BD8="NA",BD9="NA"),"NA",BD8-BD9)</f>
        <v>0.10000000000002274</v>
      </c>
      <c r="BE36" s="150" t="s">
        <v>14</v>
      </c>
      <c r="BF36" s="11">
        <f t="shared" ref="BF36:BN36" si="7">IF(OR(BF8="NA",BF9="NA"),"NA",BF8-BF9)</f>
        <v>0.10000000000002274</v>
      </c>
      <c r="BG36" s="11">
        <f t="shared" si="7"/>
        <v>9.9999999999909051E-2</v>
      </c>
      <c r="BH36" s="11">
        <f t="shared" si="7"/>
        <v>0.19999999999993179</v>
      </c>
      <c r="BI36" s="11">
        <f t="shared" si="7"/>
        <v>0</v>
      </c>
      <c r="BJ36" s="11">
        <f t="shared" si="7"/>
        <v>0.10000000000002274</v>
      </c>
      <c r="BK36" s="11">
        <f t="shared" si="7"/>
        <v>0.19999999999993179</v>
      </c>
      <c r="BL36" s="11">
        <f t="shared" si="7"/>
        <v>0.10000000000002274</v>
      </c>
      <c r="BM36" s="11">
        <f t="shared" si="7"/>
        <v>0</v>
      </c>
      <c r="BN36" s="11">
        <f t="shared" si="7"/>
        <v>0.20000000000004547</v>
      </c>
      <c r="BO36" s="11">
        <f>IF(OR(BO8="NA",BO9="NA"),"NA",BO8-BO9)</f>
        <v>0</v>
      </c>
      <c r="BP36" s="150" t="s">
        <v>14</v>
      </c>
      <c r="BQ36" s="11">
        <f t="shared" ref="BQ36:BY36" si="8">IF(OR(BQ8="NA",BQ9="NA"),"NA",BQ8-BQ9)</f>
        <v>0</v>
      </c>
      <c r="BR36" s="11">
        <f t="shared" si="8"/>
        <v>0</v>
      </c>
      <c r="BS36" s="11">
        <f t="shared" si="8"/>
        <v>0.19999999999993179</v>
      </c>
      <c r="BT36" s="11">
        <f t="shared" si="8"/>
        <v>0</v>
      </c>
      <c r="BU36" s="11">
        <f t="shared" si="8"/>
        <v>0.10000000000002274</v>
      </c>
      <c r="BV36" s="11">
        <f t="shared" si="8"/>
        <v>0</v>
      </c>
      <c r="BW36" s="11">
        <f t="shared" si="8"/>
        <v>0</v>
      </c>
      <c r="BX36" s="11">
        <f t="shared" si="8"/>
        <v>9.9999999999909051E-2</v>
      </c>
      <c r="BY36" s="11">
        <f t="shared" si="8"/>
        <v>0</v>
      </c>
      <c r="BZ36" s="11">
        <f>IF(OR(BZ8="NA",BZ9="NA"),"NA",BZ8-BZ9)</f>
        <v>0.10000000000002274</v>
      </c>
      <c r="CA36" s="150" t="s">
        <v>14</v>
      </c>
      <c r="CB36" s="11">
        <f t="shared" ref="CB36:CJ36" si="9">IF(OR(CB8="NA",CB9="NA"),"NA",CB8-CB9)</f>
        <v>0</v>
      </c>
      <c r="CC36" s="11">
        <f t="shared" si="9"/>
        <v>0</v>
      </c>
      <c r="CD36" s="11">
        <f t="shared" si="9"/>
        <v>0</v>
      </c>
      <c r="CE36" s="11">
        <f t="shared" si="9"/>
        <v>0</v>
      </c>
      <c r="CF36" s="11">
        <f t="shared" si="9"/>
        <v>0</v>
      </c>
      <c r="CG36" s="11">
        <f t="shared" si="9"/>
        <v>0.10000000000002274</v>
      </c>
      <c r="CH36" s="11">
        <f t="shared" si="9"/>
        <v>0.10000000000002274</v>
      </c>
      <c r="CI36" s="11">
        <f t="shared" si="9"/>
        <v>0</v>
      </c>
      <c r="CJ36" s="11">
        <f t="shared" si="9"/>
        <v>0.10000000000002274</v>
      </c>
      <c r="CK36" s="11">
        <f>IF(OR(CK8="NA",CK9="NA"),"NA",CK8-CK9)</f>
        <v>0.10000000000002274</v>
      </c>
      <c r="CL36" s="150" t="s">
        <v>14</v>
      </c>
      <c r="CM36" s="11">
        <f t="shared" ref="CM36:CU36" si="10">IF(OR(CM8="NA",CM9="NA"),"NA",CM8-CM9)</f>
        <v>0</v>
      </c>
      <c r="CN36" s="11">
        <f t="shared" si="10"/>
        <v>0.10000000000002274</v>
      </c>
      <c r="CO36" s="11">
        <f t="shared" si="10"/>
        <v>0.20000000000004547</v>
      </c>
      <c r="CP36" s="11">
        <f t="shared" si="10"/>
        <v>0</v>
      </c>
      <c r="CQ36" s="11">
        <f t="shared" si="10"/>
        <v>0.10000000000002274</v>
      </c>
      <c r="CR36" s="11">
        <f t="shared" si="10"/>
        <v>9.9999999999909051E-2</v>
      </c>
      <c r="CS36" s="11">
        <f t="shared" si="10"/>
        <v>0.10000000000002274</v>
      </c>
      <c r="CT36" s="11">
        <f t="shared" si="10"/>
        <v>0.10000000000002274</v>
      </c>
      <c r="CU36" s="11">
        <f t="shared" si="10"/>
        <v>0.10000000000002274</v>
      </c>
      <c r="CV36" s="11">
        <f>IF(OR(CV8="NA",CV9="NA"),"NA",CV8-CV9)</f>
        <v>0</v>
      </c>
      <c r="CW36" s="150" t="s">
        <v>14</v>
      </c>
      <c r="CX36" s="11">
        <f t="shared" ref="CX36:DF36" si="11">IF(OR(CX8="NA",CX9="NA"),"NA",CX8-CX9)</f>
        <v>0.10000000000002274</v>
      </c>
      <c r="CY36" s="11">
        <f t="shared" si="11"/>
        <v>0.10000000000002274</v>
      </c>
      <c r="CZ36" s="11">
        <f t="shared" si="11"/>
        <v>0.10000000000002274</v>
      </c>
      <c r="DA36" s="11">
        <f t="shared" si="11"/>
        <v>0.10000000000002274</v>
      </c>
      <c r="DB36" s="11">
        <f t="shared" si="11"/>
        <v>0</v>
      </c>
      <c r="DC36" s="11">
        <f t="shared" si="11"/>
        <v>0.10000000000002274</v>
      </c>
      <c r="DD36" s="11">
        <f t="shared" si="11"/>
        <v>0.10000000000002274</v>
      </c>
      <c r="DE36" s="11">
        <f t="shared" si="11"/>
        <v>0.10000000000002274</v>
      </c>
      <c r="DF36" s="11">
        <f t="shared" si="11"/>
        <v>9.9999999999909051E-2</v>
      </c>
      <c r="DG36" s="11">
        <f>IF(OR(DG8="NA",DG9="NA"),"NA",DG8-DG9)</f>
        <v>0.10000000000002274</v>
      </c>
      <c r="DH36" s="150" t="s">
        <v>14</v>
      </c>
      <c r="DI36" s="11">
        <f t="shared" ref="DI36:DQ36" si="12">IF(OR(DI8="NA",DI9="NA"),"NA",DI8-DI9)</f>
        <v>0</v>
      </c>
      <c r="DJ36" s="11">
        <f t="shared" si="12"/>
        <v>0.19999999999993179</v>
      </c>
      <c r="DK36" s="11">
        <f t="shared" si="12"/>
        <v>0.20000000000004547</v>
      </c>
      <c r="DL36" s="11">
        <f t="shared" si="12"/>
        <v>0.20000000000004547</v>
      </c>
      <c r="DM36" s="11">
        <f t="shared" si="12"/>
        <v>0.10000000000002274</v>
      </c>
      <c r="DN36" s="11">
        <f t="shared" si="12"/>
        <v>0.20000000000004547</v>
      </c>
      <c r="DO36" s="11">
        <f t="shared" si="12"/>
        <v>0.10000000000002274</v>
      </c>
      <c r="DP36" s="11">
        <f t="shared" si="12"/>
        <v>0.20000000000004547</v>
      </c>
      <c r="DQ36" s="11">
        <f t="shared" si="12"/>
        <v>0.29999999999995453</v>
      </c>
      <c r="DR36" s="11">
        <f>IF(OR(DR8="NA",DR9="NA"),"NA",DR8-DR9)</f>
        <v>0.29999999999995453</v>
      </c>
      <c r="DS36" s="150" t="s">
        <v>14</v>
      </c>
      <c r="DT36" s="11">
        <f t="shared" ref="DT36:EB36" si="13">IF(OR(DT8="NA",DT9="NA"),"NA",DT8-DT9)</f>
        <v>0.39999999999997726</v>
      </c>
      <c r="DU36" s="11">
        <f t="shared" si="13"/>
        <v>0</v>
      </c>
      <c r="DV36" s="11">
        <f t="shared" si="13"/>
        <v>0.29999999999995453</v>
      </c>
      <c r="DW36" s="11">
        <f t="shared" si="13"/>
        <v>0</v>
      </c>
      <c r="DX36" s="11">
        <f t="shared" si="13"/>
        <v>0</v>
      </c>
      <c r="DY36" s="11">
        <f t="shared" si="13"/>
        <v>0</v>
      </c>
      <c r="DZ36" s="11">
        <f t="shared" si="13"/>
        <v>0.10000000000002274</v>
      </c>
      <c r="EA36" s="11">
        <f t="shared" si="13"/>
        <v>0</v>
      </c>
      <c r="EB36" s="11">
        <f t="shared" si="13"/>
        <v>0.20000000000004547</v>
      </c>
      <c r="EC36" s="11">
        <f>IF(OR(EC8="NA",EC9="NA"),"NA",EC8-EC9)</f>
        <v>0</v>
      </c>
      <c r="ED36" s="150" t="s">
        <v>14</v>
      </c>
      <c r="EE36" s="11">
        <f t="shared" ref="EE36:EM36" si="14">IF(OR(EE8="NA",EE9="NA"),"NA",EE8-EE9)</f>
        <v>0</v>
      </c>
      <c r="EF36" s="11">
        <f t="shared" si="14"/>
        <v>0</v>
      </c>
      <c r="EG36" s="11">
        <f t="shared" si="14"/>
        <v>0</v>
      </c>
      <c r="EH36" s="11">
        <f>IF(OR(EH8="NA",EH9="NA"),"NA",EH8-EH9)</f>
        <v>0.10000000000002274</v>
      </c>
      <c r="EI36" s="11">
        <f>IF(OR(EI8="NA",EI9="NA"),"NA",EI8-EI9)</f>
        <v>0.20000000000004547</v>
      </c>
      <c r="EJ36" s="11">
        <f>IF(OR(EJ8="NA",EJ9="NA"),"NA",EJ8-EJ9)</f>
        <v>0.19999999999993179</v>
      </c>
      <c r="EK36" s="11">
        <f t="shared" si="14"/>
        <v>0.10000000000002274</v>
      </c>
      <c r="EL36" s="11">
        <f t="shared" si="14"/>
        <v>0.10000000000002274</v>
      </c>
      <c r="EM36" s="11">
        <f t="shared" si="14"/>
        <v>0.10000000000002274</v>
      </c>
      <c r="EN36" s="11">
        <f t="shared" ref="EN36" si="15">IF(OR(EN8="NA",EN9="NA"),"NA",EN8-EN9)</f>
        <v>9.9999999999909051E-2</v>
      </c>
      <c r="EO36" s="150" t="s">
        <v>14</v>
      </c>
      <c r="EP36" s="11">
        <f t="shared" ref="EP36:EY36" si="16">IF(OR(EP8="NA",EP9="NA"),"NA",EP8-EP9)</f>
        <v>0</v>
      </c>
      <c r="EQ36" s="11">
        <f t="shared" si="16"/>
        <v>9.9999999999909051E-2</v>
      </c>
      <c r="ER36" s="11">
        <f t="shared" si="16"/>
        <v>9.9999999999909051E-2</v>
      </c>
      <c r="ES36" s="11">
        <f t="shared" si="16"/>
        <v>0.10000000000002274</v>
      </c>
      <c r="ET36" s="11">
        <f t="shared" si="16"/>
        <v>0.19999999999993179</v>
      </c>
      <c r="EU36" s="11">
        <f t="shared" si="16"/>
        <v>0</v>
      </c>
      <c r="EV36" s="11">
        <f t="shared" si="16"/>
        <v>0</v>
      </c>
      <c r="EW36" s="11">
        <f t="shared" si="16"/>
        <v>0.10000000000002274</v>
      </c>
      <c r="EX36" s="11">
        <f t="shared" si="16"/>
        <v>0.10000000000002274</v>
      </c>
      <c r="EY36" s="11">
        <f t="shared" si="16"/>
        <v>0.19999999999993179</v>
      </c>
      <c r="EZ36" s="150" t="s">
        <v>14</v>
      </c>
      <c r="FA36" s="11">
        <f t="shared" ref="FA36:FJ36" si="17">IF(OR(FA8="NA",FA9="NA"),"NA",FA8-FA9)</f>
        <v>9.9999999999909051E-2</v>
      </c>
      <c r="FB36" s="11">
        <f t="shared" si="17"/>
        <v>0</v>
      </c>
      <c r="FC36" s="11">
        <f t="shared" si="17"/>
        <v>9.9999999999909051E-2</v>
      </c>
      <c r="FD36" s="11">
        <f t="shared" si="17"/>
        <v>0</v>
      </c>
      <c r="FE36" s="11">
        <f t="shared" si="17"/>
        <v>9.9999999999909051E-2</v>
      </c>
      <c r="FF36" s="11">
        <f t="shared" si="17"/>
        <v>0.10000000000002274</v>
      </c>
      <c r="FG36" s="11">
        <f t="shared" si="17"/>
        <v>9.9999999999909051E-2</v>
      </c>
      <c r="FH36" s="11">
        <f t="shared" si="17"/>
        <v>0</v>
      </c>
      <c r="FI36" s="11">
        <f t="shared" si="17"/>
        <v>0.20000000000004547</v>
      </c>
      <c r="FJ36" s="11">
        <f t="shared" si="17"/>
        <v>0.10000000000002274</v>
      </c>
      <c r="FK36" s="150" t="s">
        <v>14</v>
      </c>
      <c r="FL36" s="11">
        <f t="shared" ref="FL36:FR36" si="18">IF(OR(FL8="NA",FL9="NA"),"NA",FL8-FL9)</f>
        <v>0.10000000000002274</v>
      </c>
      <c r="FM36" s="11">
        <f t="shared" si="18"/>
        <v>0.19999999999993179</v>
      </c>
      <c r="FN36" s="11">
        <f t="shared" si="18"/>
        <v>0</v>
      </c>
      <c r="FO36" s="11">
        <f t="shared" si="18"/>
        <v>0.19999999999993179</v>
      </c>
      <c r="FP36" s="11">
        <f t="shared" si="18"/>
        <v>0.10000000000002274</v>
      </c>
      <c r="FQ36" s="11">
        <f t="shared" si="18"/>
        <v>0.10000000000002274</v>
      </c>
      <c r="FR36" s="11">
        <f t="shared" si="18"/>
        <v>9.9999999999909051E-2</v>
      </c>
      <c r="FS36" s="150" t="s">
        <v>14</v>
      </c>
      <c r="FT36" s="1">
        <f>MAX(B36:FS36)</f>
        <v>0.39999999999997726</v>
      </c>
      <c r="FU36" s="86">
        <f>MIN(B36:FS36)</f>
        <v>0</v>
      </c>
      <c r="FV36" s="4"/>
      <c r="FW36" s="4"/>
      <c r="FX36" s="4"/>
    </row>
    <row r="37" spans="1:180" ht="11.25" customHeight="1" x14ac:dyDescent="0.2">
      <c r="A37" s="150" t="s">
        <v>15</v>
      </c>
      <c r="B37" s="11">
        <f>IF(B10="NA","NA",B10-533)</f>
        <v>1</v>
      </c>
      <c r="C37" s="11">
        <f t="shared" ref="C37:K37" si="19">IF(C10="NA","NA",C10-533)</f>
        <v>1</v>
      </c>
      <c r="D37" s="11">
        <f t="shared" si="19"/>
        <v>1</v>
      </c>
      <c r="E37" s="11">
        <f t="shared" si="19"/>
        <v>1</v>
      </c>
      <c r="F37" s="11">
        <f t="shared" si="19"/>
        <v>1</v>
      </c>
      <c r="G37" s="11">
        <f t="shared" si="19"/>
        <v>1.1000000000000227</v>
      </c>
      <c r="H37" s="11">
        <f t="shared" si="19"/>
        <v>1.2000000000000455</v>
      </c>
      <c r="I37" s="11">
        <f t="shared" si="19"/>
        <v>1.1000000000000227</v>
      </c>
      <c r="J37" s="11">
        <f t="shared" si="19"/>
        <v>1.1000000000000227</v>
      </c>
      <c r="K37" s="11">
        <f t="shared" si="19"/>
        <v>1.2000000000000455</v>
      </c>
      <c r="L37" s="150" t="s">
        <v>15</v>
      </c>
      <c r="M37" s="11">
        <f>IF(M10="NA","NA",M10-533)</f>
        <v>1.1000000000000227</v>
      </c>
      <c r="N37" s="11">
        <f t="shared" ref="N37:T37" si="20">IF(N10="NA","NA",N10-533)</f>
        <v>1.2000000000000455</v>
      </c>
      <c r="O37" s="11">
        <f t="shared" si="20"/>
        <v>1.1000000000000227</v>
      </c>
      <c r="P37" s="11">
        <f t="shared" si="20"/>
        <v>1.1000000000000227</v>
      </c>
      <c r="Q37" s="11">
        <f t="shared" si="20"/>
        <v>1</v>
      </c>
      <c r="R37" s="11">
        <f t="shared" si="20"/>
        <v>1.1000000000000227</v>
      </c>
      <c r="S37" s="11">
        <f t="shared" si="20"/>
        <v>1</v>
      </c>
      <c r="T37" s="11">
        <f t="shared" si="20"/>
        <v>1</v>
      </c>
      <c r="U37" s="11">
        <f>IF(U10="NA","NA",U10-533)</f>
        <v>1</v>
      </c>
      <c r="V37" s="11">
        <f>IF(V10="NA","NA",V10-533)</f>
        <v>1.2000000000000455</v>
      </c>
      <c r="W37" s="11">
        <f>IF(W10="NA","NA",W10-533)</f>
        <v>1.1000000000000227</v>
      </c>
      <c r="X37" s="150" t="s">
        <v>15</v>
      </c>
      <c r="Y37" s="11">
        <f t="shared" ref="Y37:AG37" si="21">IF(Y10="NA","NA",Y10-533)</f>
        <v>1</v>
      </c>
      <c r="Z37" s="11">
        <f t="shared" si="21"/>
        <v>1.1000000000000227</v>
      </c>
      <c r="AA37" s="11">
        <f t="shared" si="21"/>
        <v>1.2000000000000455</v>
      </c>
      <c r="AB37" s="11">
        <f t="shared" si="21"/>
        <v>1.1000000000000227</v>
      </c>
      <c r="AC37" s="11">
        <f t="shared" si="21"/>
        <v>1.2000000000000455</v>
      </c>
      <c r="AD37" s="11">
        <f t="shared" si="21"/>
        <v>1.2000000000000455</v>
      </c>
      <c r="AE37" s="11">
        <f t="shared" si="21"/>
        <v>1.1000000000000227</v>
      </c>
      <c r="AF37" s="11">
        <f t="shared" si="21"/>
        <v>1.1000000000000227</v>
      </c>
      <c r="AG37" s="11">
        <f t="shared" si="21"/>
        <v>1.1000000000000227</v>
      </c>
      <c r="AH37" s="11">
        <f>IF(AH10="NA","NA",AH10-533)</f>
        <v>1.1000000000000227</v>
      </c>
      <c r="AI37" s="150" t="s">
        <v>15</v>
      </c>
      <c r="AJ37" s="11">
        <f t="shared" ref="AJ37:AR37" si="22">IF(AJ10="NA","NA",AJ10-533)</f>
        <v>1.2000000000000455</v>
      </c>
      <c r="AK37" s="11">
        <f t="shared" si="22"/>
        <v>1.1000000000000227</v>
      </c>
      <c r="AL37" s="11">
        <f t="shared" si="22"/>
        <v>1.2000000000000455</v>
      </c>
      <c r="AM37" s="11">
        <f t="shared" si="22"/>
        <v>1.1000000000000227</v>
      </c>
      <c r="AN37" s="11">
        <f t="shared" si="22"/>
        <v>1.1000000000000227</v>
      </c>
      <c r="AO37" s="11">
        <f t="shared" si="22"/>
        <v>1.1000000000000227</v>
      </c>
      <c r="AP37" s="11">
        <f t="shared" si="22"/>
        <v>1.1000000000000227</v>
      </c>
      <c r="AQ37" s="11">
        <f t="shared" si="22"/>
        <v>1.1000000000000227</v>
      </c>
      <c r="AR37" s="11">
        <f t="shared" si="22"/>
        <v>1.1000000000000227</v>
      </c>
      <c r="AS37" s="11">
        <f>IF(AS10="NA","NA",AS10-533)</f>
        <v>1.2000000000000455</v>
      </c>
      <c r="AT37" s="150" t="s">
        <v>15</v>
      </c>
      <c r="AU37" s="11">
        <f t="shared" ref="AU37:BC37" si="23">IF(AU10="NA","NA",AU10-533)</f>
        <v>1.1000000000000227</v>
      </c>
      <c r="AV37" s="11">
        <f t="shared" si="23"/>
        <v>1.1000000000000227</v>
      </c>
      <c r="AW37" s="11">
        <f t="shared" si="23"/>
        <v>1.2000000000000455</v>
      </c>
      <c r="AX37" s="11">
        <f t="shared" si="23"/>
        <v>1.2000000000000455</v>
      </c>
      <c r="AY37" s="11">
        <f>IF(AY10="NA","NA",AY10-533)</f>
        <v>1.2000000000000455</v>
      </c>
      <c r="AZ37" s="11">
        <f>IF(AZ10="NA","NA",AZ10-533)</f>
        <v>1.2000000000000455</v>
      </c>
      <c r="BA37" s="11">
        <f t="shared" si="23"/>
        <v>1.1000000000000227</v>
      </c>
      <c r="BB37" s="11">
        <f t="shared" si="23"/>
        <v>1.2000000000000455</v>
      </c>
      <c r="BC37" s="11">
        <f t="shared" si="23"/>
        <v>1.1000000000000227</v>
      </c>
      <c r="BD37" s="11">
        <f>IF(BD10="NA","NA",BD10-533)</f>
        <v>1.2000000000000455</v>
      </c>
      <c r="BE37" s="150" t="s">
        <v>15</v>
      </c>
      <c r="BF37" s="11">
        <f t="shared" ref="BF37:BN37" si="24">IF(BF10="NA","NA",BF10-533)</f>
        <v>1.2000000000000455</v>
      </c>
      <c r="BG37" s="11">
        <f t="shared" si="24"/>
        <v>1.1000000000000227</v>
      </c>
      <c r="BH37" s="11">
        <f t="shared" si="24"/>
        <v>1.1000000000000227</v>
      </c>
      <c r="BI37" s="11">
        <f t="shared" si="24"/>
        <v>1.1000000000000227</v>
      </c>
      <c r="BJ37" s="11">
        <f t="shared" si="24"/>
        <v>1.2000000000000455</v>
      </c>
      <c r="BK37" s="11">
        <f t="shared" si="24"/>
        <v>1.1000000000000227</v>
      </c>
      <c r="BL37" s="11">
        <f t="shared" si="24"/>
        <v>1.1000000000000227</v>
      </c>
      <c r="BM37" s="11">
        <f t="shared" si="24"/>
        <v>1.1000000000000227</v>
      </c>
      <c r="BN37" s="11">
        <f t="shared" si="24"/>
        <v>1.1000000000000227</v>
      </c>
      <c r="BO37" s="11">
        <f>IF(BO10="NA","NA",BO10-533)</f>
        <v>1.1000000000000227</v>
      </c>
      <c r="BP37" s="150" t="s">
        <v>15</v>
      </c>
      <c r="BQ37" s="11">
        <f t="shared" ref="BQ37:BY37" si="25">IF(BQ10="NA","NA",BQ10-533)</f>
        <v>1.1000000000000227</v>
      </c>
      <c r="BR37" s="11">
        <f t="shared" si="25"/>
        <v>1.1000000000000227</v>
      </c>
      <c r="BS37" s="11">
        <f t="shared" si="25"/>
        <v>1.2000000000000455</v>
      </c>
      <c r="BT37" s="11">
        <f t="shared" si="25"/>
        <v>1.1000000000000227</v>
      </c>
      <c r="BU37" s="11">
        <f t="shared" si="25"/>
        <v>1</v>
      </c>
      <c r="BV37" s="11">
        <f t="shared" si="25"/>
        <v>1.1000000000000227</v>
      </c>
      <c r="BW37" s="11">
        <f t="shared" si="25"/>
        <v>1.1000000000000227</v>
      </c>
      <c r="BX37" s="11">
        <f t="shared" si="25"/>
        <v>1.2000000000000455</v>
      </c>
      <c r="BY37" s="11">
        <f t="shared" si="25"/>
        <v>1.1000000000000227</v>
      </c>
      <c r="BZ37" s="11">
        <f>IF(BZ10="NA","NA",BZ10-533)</f>
        <v>1.1000000000000227</v>
      </c>
      <c r="CA37" s="150" t="s">
        <v>15</v>
      </c>
      <c r="CB37" s="11">
        <f t="shared" ref="CB37:CJ37" si="26">IF(CB10="NA","NA",CB10-533)</f>
        <v>1.2000000000000455</v>
      </c>
      <c r="CC37" s="11">
        <f t="shared" si="26"/>
        <v>1.1000000000000227</v>
      </c>
      <c r="CD37" s="11">
        <f t="shared" si="26"/>
        <v>1.1000000000000227</v>
      </c>
      <c r="CE37" s="11">
        <f t="shared" si="26"/>
        <v>1.1000000000000227</v>
      </c>
      <c r="CF37" s="11">
        <f t="shared" si="26"/>
        <v>1.1000000000000227</v>
      </c>
      <c r="CG37" s="11">
        <f t="shared" si="26"/>
        <v>1.1000000000000227</v>
      </c>
      <c r="CH37" s="11">
        <f t="shared" si="26"/>
        <v>1.1000000000000227</v>
      </c>
      <c r="CI37" s="11">
        <f t="shared" si="26"/>
        <v>1.2000000000000455</v>
      </c>
      <c r="CJ37" s="11">
        <f t="shared" si="26"/>
        <v>1.1000000000000227</v>
      </c>
      <c r="CK37" s="11">
        <f>IF(CK10="NA","NA",CK10-533)</f>
        <v>1.1000000000000227</v>
      </c>
      <c r="CL37" s="150" t="s">
        <v>15</v>
      </c>
      <c r="CM37" s="11">
        <f t="shared" ref="CM37:CU37" si="27">IF(CM10="NA","NA",CM10-533)</f>
        <v>1.2000000000000455</v>
      </c>
      <c r="CN37" s="11">
        <f t="shared" si="27"/>
        <v>1.2000000000000455</v>
      </c>
      <c r="CO37" s="11">
        <f t="shared" si="27"/>
        <v>1.1000000000000227</v>
      </c>
      <c r="CP37" s="11">
        <f t="shared" si="27"/>
        <v>1.1000000000000227</v>
      </c>
      <c r="CQ37" s="11">
        <f t="shared" si="27"/>
        <v>1.2000000000000455</v>
      </c>
      <c r="CR37" s="11">
        <f t="shared" si="27"/>
        <v>1.1000000000000227</v>
      </c>
      <c r="CS37" s="11">
        <f t="shared" si="27"/>
        <v>1.1000000000000227</v>
      </c>
      <c r="CT37" s="11">
        <f t="shared" si="27"/>
        <v>1.1000000000000227</v>
      </c>
      <c r="CU37" s="11">
        <f t="shared" si="27"/>
        <v>1.2000000000000455</v>
      </c>
      <c r="CV37" s="11">
        <f>IF(CV10="NA","NA",CV10-533)</f>
        <v>1.1000000000000227</v>
      </c>
      <c r="CW37" s="150" t="s">
        <v>15</v>
      </c>
      <c r="CX37" s="11">
        <f t="shared" ref="CX37:DF37" si="28">IF(CX10="NA","NA",CX10-533)</f>
        <v>1.1000000000000227</v>
      </c>
      <c r="CY37" s="11">
        <f t="shared" si="28"/>
        <v>1.1000000000000227</v>
      </c>
      <c r="CZ37" s="11">
        <f t="shared" si="28"/>
        <v>1.1000000000000227</v>
      </c>
      <c r="DA37" s="11">
        <f t="shared" si="28"/>
        <v>1.1000000000000227</v>
      </c>
      <c r="DB37" s="11">
        <f t="shared" si="28"/>
        <v>1</v>
      </c>
      <c r="DC37" s="11">
        <f t="shared" si="28"/>
        <v>1.1000000000000227</v>
      </c>
      <c r="DD37" s="11">
        <f t="shared" si="28"/>
        <v>1.2000000000000455</v>
      </c>
      <c r="DE37" s="11">
        <f t="shared" si="28"/>
        <v>1.2000000000000455</v>
      </c>
      <c r="DF37" s="11">
        <f t="shared" si="28"/>
        <v>1.1000000000000227</v>
      </c>
      <c r="DG37" s="11">
        <f>IF(DG10="NA","NA",DG10-533)</f>
        <v>1.1000000000000227</v>
      </c>
      <c r="DH37" s="150" t="s">
        <v>15</v>
      </c>
      <c r="DI37" s="11">
        <f t="shared" ref="DI37:DQ37" si="29">IF(DI10="NA","NA",DI10-533)</f>
        <v>1.2000000000000455</v>
      </c>
      <c r="DJ37" s="11">
        <f t="shared" si="29"/>
        <v>1.2000000000000455</v>
      </c>
      <c r="DK37" s="11">
        <f t="shared" si="29"/>
        <v>1.1000000000000227</v>
      </c>
      <c r="DL37" s="11">
        <f t="shared" si="29"/>
        <v>1.1000000000000227</v>
      </c>
      <c r="DM37" s="11">
        <f t="shared" si="29"/>
        <v>1</v>
      </c>
      <c r="DN37" s="11">
        <f t="shared" si="29"/>
        <v>1.1000000000000227</v>
      </c>
      <c r="DO37" s="11">
        <f t="shared" si="29"/>
        <v>1.1000000000000227</v>
      </c>
      <c r="DP37" s="11">
        <f t="shared" si="29"/>
        <v>1.1000000000000227</v>
      </c>
      <c r="DQ37" s="11">
        <f t="shared" si="29"/>
        <v>1.1000000000000227</v>
      </c>
      <c r="DR37" s="11">
        <f>IF(DR10="NA","NA",DR10-533)</f>
        <v>1.1000000000000227</v>
      </c>
      <c r="DS37" s="150" t="s">
        <v>15</v>
      </c>
      <c r="DT37" s="11">
        <f t="shared" ref="DT37:EB37" si="30">IF(DT10="NA","NA",DT10-533)</f>
        <v>1</v>
      </c>
      <c r="DU37" s="11">
        <f t="shared" si="30"/>
        <v>1.1000000000000227</v>
      </c>
      <c r="DV37" s="11">
        <f t="shared" si="30"/>
        <v>1.1000000000000227</v>
      </c>
      <c r="DW37" s="11">
        <f t="shared" si="30"/>
        <v>1.1000000000000227</v>
      </c>
      <c r="DX37" s="11">
        <f t="shared" si="30"/>
        <v>1.1000000000000227</v>
      </c>
      <c r="DY37" s="11">
        <f t="shared" si="30"/>
        <v>1.1000000000000227</v>
      </c>
      <c r="DZ37" s="11">
        <f t="shared" si="30"/>
        <v>1.1000000000000227</v>
      </c>
      <c r="EA37" s="11">
        <f t="shared" si="30"/>
        <v>1.1000000000000227</v>
      </c>
      <c r="EB37" s="11">
        <f t="shared" si="30"/>
        <v>1.1000000000000227</v>
      </c>
      <c r="EC37" s="11">
        <f>IF(EC10="NA","NA",EC10-533)</f>
        <v>1.1000000000000227</v>
      </c>
      <c r="ED37" s="150" t="s">
        <v>15</v>
      </c>
      <c r="EE37" s="11">
        <f t="shared" ref="EE37:EM37" si="31">IF(EE10="NA","NA",EE10-533)</f>
        <v>1.1000000000000227</v>
      </c>
      <c r="EF37" s="11">
        <f t="shared" si="31"/>
        <v>1.1000000000000227</v>
      </c>
      <c r="EG37" s="11">
        <f t="shared" si="31"/>
        <v>1.1000000000000227</v>
      </c>
      <c r="EH37" s="11">
        <f>IF(EH10="NA","NA",EH10-533)</f>
        <v>1.1000000000000227</v>
      </c>
      <c r="EI37" s="11">
        <f>IF(EI10="NA","NA",EI10-533)</f>
        <v>1.1000000000000227</v>
      </c>
      <c r="EJ37" s="11">
        <f>IF(EJ10="NA","NA",EJ10-533)</f>
        <v>1</v>
      </c>
      <c r="EK37" s="11">
        <f t="shared" si="31"/>
        <v>1.1000000000000227</v>
      </c>
      <c r="EL37" s="11">
        <f t="shared" si="31"/>
        <v>1</v>
      </c>
      <c r="EM37" s="11">
        <f t="shared" si="31"/>
        <v>1</v>
      </c>
      <c r="EN37" s="11">
        <f>IF(EN10="NA","NA",EN10-533)</f>
        <v>1</v>
      </c>
      <c r="EO37" s="150" t="s">
        <v>15</v>
      </c>
      <c r="EP37" s="11">
        <f t="shared" ref="EP37:EY37" si="32">IF(EP10="NA","NA",EP10-533)</f>
        <v>1</v>
      </c>
      <c r="EQ37" s="11">
        <f t="shared" si="32"/>
        <v>1</v>
      </c>
      <c r="ER37" s="11">
        <f t="shared" si="32"/>
        <v>1.1000000000000227</v>
      </c>
      <c r="ES37" s="11">
        <f t="shared" si="32"/>
        <v>1.1000000000000227</v>
      </c>
      <c r="ET37" s="11">
        <f t="shared" si="32"/>
        <v>1.1000000000000227</v>
      </c>
      <c r="EU37" s="11">
        <f t="shared" si="32"/>
        <v>1.2000000000000455</v>
      </c>
      <c r="EV37" s="11">
        <f t="shared" si="32"/>
        <v>1.1000000000000227</v>
      </c>
      <c r="EW37" s="11">
        <f t="shared" si="32"/>
        <v>1.2000000000000455</v>
      </c>
      <c r="EX37" s="11">
        <f t="shared" si="32"/>
        <v>1.2000000000000455</v>
      </c>
      <c r="EY37" s="11">
        <f t="shared" si="32"/>
        <v>1</v>
      </c>
      <c r="EZ37" s="150" t="s">
        <v>15</v>
      </c>
      <c r="FA37" s="11">
        <f t="shared" ref="FA37:FJ37" si="33">IF(FA10="NA","NA",FA10-533)</f>
        <v>1.1000000000000227</v>
      </c>
      <c r="FB37" s="11">
        <f t="shared" si="33"/>
        <v>1</v>
      </c>
      <c r="FC37" s="11">
        <f t="shared" si="33"/>
        <v>1</v>
      </c>
      <c r="FD37" s="11">
        <f t="shared" si="33"/>
        <v>1</v>
      </c>
      <c r="FE37" s="11">
        <f t="shared" si="33"/>
        <v>1</v>
      </c>
      <c r="FF37" s="11">
        <f t="shared" si="33"/>
        <v>1.1000000000000227</v>
      </c>
      <c r="FG37" s="11">
        <f t="shared" si="33"/>
        <v>1.1000000000000227</v>
      </c>
      <c r="FH37" s="11">
        <f t="shared" si="33"/>
        <v>1</v>
      </c>
      <c r="FI37" s="11">
        <f t="shared" si="33"/>
        <v>1.1000000000000227</v>
      </c>
      <c r="FJ37" s="11">
        <f t="shared" si="33"/>
        <v>1</v>
      </c>
      <c r="FK37" s="150" t="s">
        <v>15</v>
      </c>
      <c r="FL37" s="11">
        <f t="shared" ref="FL37:FR37" si="34">IF(FL10="NA","NA",FL10-533)</f>
        <v>1.1000000000000227</v>
      </c>
      <c r="FM37" s="11">
        <f t="shared" si="34"/>
        <v>1</v>
      </c>
      <c r="FN37" s="11">
        <f t="shared" si="34"/>
        <v>1</v>
      </c>
      <c r="FO37" s="11">
        <f t="shared" si="34"/>
        <v>1.2000000000000455</v>
      </c>
      <c r="FP37" s="11">
        <f t="shared" si="34"/>
        <v>1.2000000000000455</v>
      </c>
      <c r="FQ37" s="11">
        <f t="shared" si="34"/>
        <v>1.1000000000000227</v>
      </c>
      <c r="FR37" s="11">
        <f t="shared" si="34"/>
        <v>1.1000000000000227</v>
      </c>
      <c r="FS37" s="150" t="s">
        <v>15</v>
      </c>
      <c r="FT37" s="1">
        <f>MAX(B37:FS37)</f>
        <v>1.2000000000000455</v>
      </c>
      <c r="FU37" s="86">
        <f>MIN(B37:FS37)</f>
        <v>1</v>
      </c>
      <c r="FV37" s="4"/>
      <c r="FW37" s="4"/>
      <c r="FX37" s="4"/>
    </row>
    <row r="38" spans="1:180" ht="11.25" customHeight="1" x14ac:dyDescent="0.2">
      <c r="A38" s="150" t="s">
        <v>16</v>
      </c>
      <c r="B38" s="11">
        <f>IF(OR(B11="NA",B12="NA"),"NA",IF(OR(B11="RAISED",B12="RAISED"),"RAISED",B11-B12))</f>
        <v>0.10000000000002274</v>
      </c>
      <c r="C38" s="11">
        <f t="shared" ref="C38:K38" si="35">IF(OR(C11="NA",C12="NA"),"NA",IF(OR(C11="RAISED",C12="RAISED"),"RAISED",C11-C12))</f>
        <v>0.19999999999998863</v>
      </c>
      <c r="D38" s="11">
        <f t="shared" si="35"/>
        <v>0.19999999999998863</v>
      </c>
      <c r="E38" s="11">
        <f t="shared" si="35"/>
        <v>0.19999999999998863</v>
      </c>
      <c r="F38" s="11">
        <f t="shared" si="35"/>
        <v>0.19999999999998863</v>
      </c>
      <c r="G38" s="11">
        <f t="shared" si="35"/>
        <v>0.19999999999998863</v>
      </c>
      <c r="H38" s="11">
        <f t="shared" si="35"/>
        <v>0.19999999999998863</v>
      </c>
      <c r="I38" s="11">
        <f t="shared" si="35"/>
        <v>0.19999999999998863</v>
      </c>
      <c r="J38" s="11">
        <f t="shared" si="35"/>
        <v>0.19999999999998863</v>
      </c>
      <c r="K38" s="11">
        <f t="shared" si="35"/>
        <v>0.19999999999998863</v>
      </c>
      <c r="L38" s="150" t="s">
        <v>16</v>
      </c>
      <c r="M38" s="11">
        <f>IF(OR(M11="NA",M12="NA"),"NA",IF(OR(M11="RAISED",M12="RAISED"),"RAISED",M11-M12))</f>
        <v>0.20000000000004547</v>
      </c>
      <c r="N38" s="11">
        <f t="shared" ref="N38:T38" si="36">IF(OR(N11="NA",N12="NA"),"NA",IF(OR(N11="RAISED",N12="RAISED"),"RAISED",N11-N12))</f>
        <v>0.19999999999998863</v>
      </c>
      <c r="O38" s="11">
        <f t="shared" si="36"/>
        <v>0.20000000000004547</v>
      </c>
      <c r="P38" s="11">
        <f t="shared" si="36"/>
        <v>0.20000000000004547</v>
      </c>
      <c r="Q38" s="11">
        <f t="shared" si="36"/>
        <v>0.30000000000001137</v>
      </c>
      <c r="R38" s="11">
        <f t="shared" si="36"/>
        <v>0.30000000000001137</v>
      </c>
      <c r="S38" s="11">
        <f t="shared" si="36"/>
        <v>0.19999999999998863</v>
      </c>
      <c r="T38" s="11">
        <f t="shared" si="36"/>
        <v>0.10000000000002274</v>
      </c>
      <c r="U38" s="11">
        <f>IF(OR(U11="NA",U12="NA"),"NA",IF(OR(U11="RAISED",U12="RAISED"),"RAISED",U11-U12))</f>
        <v>0.10000000000002274</v>
      </c>
      <c r="V38" s="11">
        <f>IF(OR(V11="NA",V12="NA"),"NA",IF(OR(V11="RAISED",V12="RAISED"),"RAISED",V11-V12))</f>
        <v>0.30000000000001137</v>
      </c>
      <c r="W38" s="11">
        <f>IF(OR(W11="NA",W12="NA"),"NA",IF(OR(W11="RAISED",W12="RAISED"),"RAISED",W11-W12))</f>
        <v>0.10000000000002274</v>
      </c>
      <c r="X38" s="150" t="s">
        <v>16</v>
      </c>
      <c r="Y38" s="11">
        <f t="shared" ref="Y38:AG38" si="37">IF(OR(Y11="NA",Y12="NA"),"NA",IF(OR(Y11="RAISED",Y12="RAISED"),"RAISED",Y11-Y12))</f>
        <v>0.30000000000001137</v>
      </c>
      <c r="Z38" s="11">
        <f t="shared" si="37"/>
        <v>0.20000000000004547</v>
      </c>
      <c r="AA38" s="11">
        <f t="shared" si="37"/>
        <v>0.30000000000001137</v>
      </c>
      <c r="AB38" s="11">
        <f t="shared" si="37"/>
        <v>0.19999999999998863</v>
      </c>
      <c r="AC38" s="11">
        <f t="shared" si="37"/>
        <v>0.19999999999998863</v>
      </c>
      <c r="AD38" s="11">
        <f t="shared" si="37"/>
        <v>0.19999999999998863</v>
      </c>
      <c r="AE38" s="11">
        <f t="shared" si="37"/>
        <v>0.30000000000001137</v>
      </c>
      <c r="AF38" s="11">
        <f t="shared" si="37"/>
        <v>0.19999999999998863</v>
      </c>
      <c r="AG38" s="11">
        <f t="shared" si="37"/>
        <v>9.9999999999965894E-2</v>
      </c>
      <c r="AH38" s="11">
        <f>IF(OR(AH11="NA",AH12="NA"),"NA",IF(OR(AH11="RAISED",AH12="RAISED"),"RAISED",AH11-AH12))</f>
        <v>0.19999999999998863</v>
      </c>
      <c r="AI38" s="150" t="s">
        <v>16</v>
      </c>
      <c r="AJ38" s="11">
        <f t="shared" ref="AJ38:AR38" si="38">IF(OR(AJ11="NA",AJ12="NA"),"NA",IF(OR(AJ11="RAISED",AJ12="RAISED"),"RAISED",AJ11-AJ12))</f>
        <v>0.20000000000004547</v>
      </c>
      <c r="AK38" s="11">
        <f t="shared" si="38"/>
        <v>0.10000000000002274</v>
      </c>
      <c r="AL38" s="11">
        <f t="shared" si="38"/>
        <v>0.19999999999998863</v>
      </c>
      <c r="AM38" s="11">
        <f t="shared" si="38"/>
        <v>0.19999999999998863</v>
      </c>
      <c r="AN38" s="11">
        <f t="shared" si="38"/>
        <v>0.30000000000001137</v>
      </c>
      <c r="AO38" s="11">
        <f t="shared" si="38"/>
        <v>0.19999999999998863</v>
      </c>
      <c r="AP38" s="11">
        <f t="shared" si="38"/>
        <v>0.19999999999998863</v>
      </c>
      <c r="AQ38" s="11">
        <f t="shared" si="38"/>
        <v>0.20000000000004547</v>
      </c>
      <c r="AR38" s="11">
        <f t="shared" si="38"/>
        <v>0.19999999999998863</v>
      </c>
      <c r="AS38" s="11">
        <f>IF(OR(AS11="NA",AS12="NA"),"NA",IF(OR(AS11="RAISED",AS12="RAISED"),"RAISED",AS11-AS12))</f>
        <v>0.19999999999998863</v>
      </c>
      <c r="AT38" s="150" t="s">
        <v>16</v>
      </c>
      <c r="AU38" s="11">
        <f t="shared" ref="AU38:BC38" si="39">IF(OR(AU11="NA",AU12="NA"),"NA",IF(OR(AU11="RAISED",AU12="RAISED"),"RAISED",AU11-AU12))</f>
        <v>0.19999999999998863</v>
      </c>
      <c r="AV38" s="11">
        <f t="shared" si="39"/>
        <v>0.19999999999998863</v>
      </c>
      <c r="AW38" s="11">
        <f t="shared" si="39"/>
        <v>0.19999999999998863</v>
      </c>
      <c r="AX38" s="11">
        <f t="shared" si="39"/>
        <v>0.19999999999998863</v>
      </c>
      <c r="AY38" s="11">
        <f>IF(OR(AY11="NA",AY12="NA"),"NA",IF(OR(AY11="RAISED",AY12="RAISED"),"RAISED",AY11-AY12))</f>
        <v>0.19999999999998863</v>
      </c>
      <c r="AZ38" s="11">
        <f>IF(OR(AZ11="NA",AZ12="NA"),"NA",IF(OR(AZ11="RAISED",AZ12="RAISED"),"RAISED",AZ11-AZ12))</f>
        <v>0.19999999999998863</v>
      </c>
      <c r="BA38" s="11">
        <f t="shared" si="39"/>
        <v>0.30000000000001137</v>
      </c>
      <c r="BB38" s="11">
        <f t="shared" si="39"/>
        <v>0.19999999999998863</v>
      </c>
      <c r="BC38" s="11">
        <f t="shared" si="39"/>
        <v>0.30000000000001137</v>
      </c>
      <c r="BD38" s="11">
        <f>IF(OR(BD11="NA",BD12="NA"),"NA",IF(OR(BD11="RAISED",BD12="RAISED"),"RAISED",BD11-BD12))</f>
        <v>0.20000000000004547</v>
      </c>
      <c r="BE38" s="150" t="s">
        <v>16</v>
      </c>
      <c r="BF38" s="11">
        <f t="shared" ref="BF38:BN38" si="40">IF(OR(BF11="NA",BF12="NA"),"NA",IF(OR(BF11="RAISED",BF12="RAISED"),"RAISED",BF11-BF12))</f>
        <v>0.30000000000001137</v>
      </c>
      <c r="BG38" s="11">
        <f t="shared" si="40"/>
        <v>0.30000000000001137</v>
      </c>
      <c r="BH38" s="11">
        <f t="shared" si="40"/>
        <v>0.10000000000002274</v>
      </c>
      <c r="BI38" s="11">
        <f t="shared" si="40"/>
        <v>0.20000000000004547</v>
      </c>
      <c r="BJ38" s="11">
        <f t="shared" si="40"/>
        <v>0.30000000000001137</v>
      </c>
      <c r="BK38" s="11">
        <f t="shared" si="40"/>
        <v>0.20000000000004547</v>
      </c>
      <c r="BL38" s="11">
        <f t="shared" si="40"/>
        <v>0.30000000000001137</v>
      </c>
      <c r="BM38" s="11">
        <f t="shared" si="40"/>
        <v>0.20000000000004547</v>
      </c>
      <c r="BN38" s="11">
        <f t="shared" si="40"/>
        <v>0.20000000000004547</v>
      </c>
      <c r="BO38" s="11">
        <f>IF(OR(BO11="NA",BO12="NA"),"NA",IF(OR(BO11="RAISED",BO12="RAISED"),"RAISED",BO11-BO12))</f>
        <v>0.20000000000004547</v>
      </c>
      <c r="BP38" s="150" t="s">
        <v>16</v>
      </c>
      <c r="BQ38" s="11">
        <f t="shared" ref="BQ38:BY38" si="41">IF(OR(BQ11="NA",BQ12="NA"),"NA",IF(OR(BQ11="RAISED",BQ12="RAISED"),"RAISED",BQ11-BQ12))</f>
        <v>0.20000000000004547</v>
      </c>
      <c r="BR38" s="11">
        <f t="shared" si="41"/>
        <v>0.20000000000004547</v>
      </c>
      <c r="BS38" s="11">
        <f t="shared" si="41"/>
        <v>0.20000000000004547</v>
      </c>
      <c r="BT38" s="11">
        <f t="shared" si="41"/>
        <v>0.20000000000004547</v>
      </c>
      <c r="BU38" s="11">
        <f t="shared" si="41"/>
        <v>0.20000000000004547</v>
      </c>
      <c r="BV38" s="11">
        <f t="shared" si="41"/>
        <v>0.19999999999998863</v>
      </c>
      <c r="BW38" s="11">
        <f t="shared" si="41"/>
        <v>0.20000000000004547</v>
      </c>
      <c r="BX38" s="11">
        <f t="shared" si="41"/>
        <v>0.19999999999998863</v>
      </c>
      <c r="BY38" s="11">
        <f t="shared" si="41"/>
        <v>0.19999999999998863</v>
      </c>
      <c r="BZ38" s="11">
        <f>IF(OR(BZ11="NA",BZ12="NA"),"NA",IF(OR(BZ11="RAISED",BZ12="RAISED"),"RAISED",BZ11-BZ12))</f>
        <v>0.30000000000001137</v>
      </c>
      <c r="CA38" s="150" t="s">
        <v>16</v>
      </c>
      <c r="CB38" s="11">
        <f t="shared" ref="CB38:CJ38" si="42">IF(OR(CB11="NA",CB12="NA"),"NA",IF(OR(CB11="RAISED",CB12="RAISED"),"RAISED",CB11-CB12))</f>
        <v>0.30000000000001137</v>
      </c>
      <c r="CC38" s="11">
        <f t="shared" si="42"/>
        <v>0.20000000000004547</v>
      </c>
      <c r="CD38" s="11">
        <f t="shared" si="42"/>
        <v>0.20000000000004547</v>
      </c>
      <c r="CE38" s="11">
        <f t="shared" si="42"/>
        <v>0.19999999999998863</v>
      </c>
      <c r="CF38" s="11">
        <f t="shared" si="42"/>
        <v>0.19999999999998863</v>
      </c>
      <c r="CG38" s="11">
        <f t="shared" si="42"/>
        <v>0.19999999999998863</v>
      </c>
      <c r="CH38" s="11">
        <f t="shared" si="42"/>
        <v>0.19999999999998863</v>
      </c>
      <c r="CI38" s="11">
        <f t="shared" si="42"/>
        <v>0.30000000000001137</v>
      </c>
      <c r="CJ38" s="11">
        <f t="shared" si="42"/>
        <v>0.39999999999997726</v>
      </c>
      <c r="CK38" s="11">
        <f>IF(OR(CK11="NA",CK12="NA"),"NA",IF(OR(CK11="RAISED",CK12="RAISED"),"RAISED",CK11-CK12))</f>
        <v>0.19999999999998863</v>
      </c>
      <c r="CL38" s="150" t="s">
        <v>16</v>
      </c>
      <c r="CM38" s="11">
        <f t="shared" ref="CM38:CU38" si="43">IF(OR(CM11="NA",CM12="NA"),"NA",IF(OR(CM11="RAISED",CM12="RAISED"),"RAISED",CM11-CM12))</f>
        <v>0.30000000000001137</v>
      </c>
      <c r="CN38" s="11">
        <f t="shared" si="43"/>
        <v>0.19999999999998863</v>
      </c>
      <c r="CO38" s="11">
        <f t="shared" si="43"/>
        <v>0.39999999999997726</v>
      </c>
      <c r="CP38" s="11">
        <f t="shared" si="43"/>
        <v>0.39999999999997726</v>
      </c>
      <c r="CQ38" s="11">
        <f t="shared" si="43"/>
        <v>0.19999999999998863</v>
      </c>
      <c r="CR38" s="11">
        <f t="shared" si="43"/>
        <v>0.19999999999998863</v>
      </c>
      <c r="CS38" s="11">
        <f t="shared" si="43"/>
        <v>0.60000000000002274</v>
      </c>
      <c r="CT38" s="11">
        <f t="shared" si="43"/>
        <v>0.40000000000003411</v>
      </c>
      <c r="CU38" s="11">
        <f t="shared" si="43"/>
        <v>0.20000000000004547</v>
      </c>
      <c r="CV38" s="11">
        <f>IF(OR(CV11="NA",CV12="NA"),"NA",IF(OR(CV11="RAISED",CV12="RAISED"),"RAISED",CV11-CV12))</f>
        <v>0.30000000000001137</v>
      </c>
      <c r="CW38" s="150" t="s">
        <v>16</v>
      </c>
      <c r="CX38" s="11">
        <f t="shared" ref="CX38:DF38" si="44">IF(OR(CX11="NA",CX12="NA"),"NA",IF(OR(CX11="RAISED",CX12="RAISED"),"RAISED",CX11-CX12))</f>
        <v>0.40000000000003411</v>
      </c>
      <c r="CY38" s="11">
        <f t="shared" si="44"/>
        <v>0.5</v>
      </c>
      <c r="CZ38" s="11">
        <f t="shared" si="44"/>
        <v>0.19999999999998863</v>
      </c>
      <c r="DA38" s="11">
        <f t="shared" si="44"/>
        <v>0.30000000000001137</v>
      </c>
      <c r="DB38" s="11">
        <f t="shared" si="44"/>
        <v>0.30000000000001137</v>
      </c>
      <c r="DC38" s="11">
        <f t="shared" si="44"/>
        <v>0.30000000000001137</v>
      </c>
      <c r="DD38" s="11">
        <f t="shared" si="44"/>
        <v>0.30000000000001137</v>
      </c>
      <c r="DE38" s="11">
        <f t="shared" si="44"/>
        <v>0.20000000000004547</v>
      </c>
      <c r="DF38" s="11">
        <f t="shared" si="44"/>
        <v>0.40000000000003411</v>
      </c>
      <c r="DG38" s="11">
        <f>IF(OR(DG11="NA",DG12="NA"),"NA",IF(OR(DG11="RAISED",DG12="RAISED"),"RAISED",DG11-DG12))</f>
        <v>0.19999999999998863</v>
      </c>
      <c r="DH38" s="150" t="s">
        <v>16</v>
      </c>
      <c r="DI38" s="11">
        <f t="shared" ref="DI38:DQ38" si="45">IF(OR(DI11="NA",DI12="NA"),"NA",IF(OR(DI11="RAISED",DI12="RAISED"),"RAISED",DI11-DI12))</f>
        <v>0.19999999999998863</v>
      </c>
      <c r="DJ38" s="11">
        <f t="shared" si="45"/>
        <v>0.30000000000001137</v>
      </c>
      <c r="DK38" s="11">
        <f t="shared" si="45"/>
        <v>0.19999999999998863</v>
      </c>
      <c r="DL38" s="11">
        <f t="shared" si="45"/>
        <v>0.19999999999998863</v>
      </c>
      <c r="DM38" s="11">
        <f t="shared" si="45"/>
        <v>0.19999999999998863</v>
      </c>
      <c r="DN38" s="11">
        <f t="shared" si="45"/>
        <v>0.19999999999998863</v>
      </c>
      <c r="DO38" s="11">
        <f t="shared" si="45"/>
        <v>0.20000000000004547</v>
      </c>
      <c r="DP38" s="11">
        <f t="shared" si="45"/>
        <v>0.30000000000001137</v>
      </c>
      <c r="DQ38" s="11">
        <f t="shared" si="45"/>
        <v>0.20000000000004547</v>
      </c>
      <c r="DR38" s="11">
        <f>IF(OR(DR11="NA",DR12="NA"),"NA",IF(OR(DR11="RAISED",DR12="RAISED"),"RAISED",DR11-DR12))</f>
        <v>0.20000000000004547</v>
      </c>
      <c r="DS38" s="150" t="s">
        <v>16</v>
      </c>
      <c r="DT38" s="11">
        <f t="shared" ref="DT38:EB38" si="46">IF(OR(DT11="NA",DT12="NA"),"NA",IF(OR(DT11="RAISED",DT12="RAISED"),"RAISED",DT11-DT12))</f>
        <v>0.20000000000004547</v>
      </c>
      <c r="DU38" s="11">
        <f t="shared" si="46"/>
        <v>0.20000000000004547</v>
      </c>
      <c r="DV38" s="11">
        <f t="shared" si="46"/>
        <v>0.20000000000004547</v>
      </c>
      <c r="DW38" s="11">
        <f t="shared" si="46"/>
        <v>0.30000000000001137</v>
      </c>
      <c r="DX38" s="11">
        <f t="shared" si="46"/>
        <v>0.30000000000001137</v>
      </c>
      <c r="DY38" s="11">
        <f t="shared" si="46"/>
        <v>0.20000000000004547</v>
      </c>
      <c r="DZ38" s="11">
        <f t="shared" si="46"/>
        <v>9.9999999999965894E-2</v>
      </c>
      <c r="EA38" s="11">
        <f t="shared" si="46"/>
        <v>0.30000000000001137</v>
      </c>
      <c r="EB38" s="11">
        <f t="shared" si="46"/>
        <v>0.30000000000001137</v>
      </c>
      <c r="EC38" s="11">
        <f>IF(OR(EC11="NA",EC12="NA"),"NA",IF(OR(EC11="RAISED",EC12="RAISED"),"RAISED",EC11-EC12))</f>
        <v>0.30000000000001137</v>
      </c>
      <c r="ED38" s="150" t="s">
        <v>16</v>
      </c>
      <c r="EE38" s="11">
        <f t="shared" ref="EE38:EM38" si="47">IF(OR(EE11="NA",EE12="NA"),"NA",IF(OR(EE11="RAISED",EE12="RAISED"),"RAISED",EE11-EE12))</f>
        <v>0.19999999999998863</v>
      </c>
      <c r="EF38" s="11">
        <f t="shared" si="47"/>
        <v>0.30000000000001137</v>
      </c>
      <c r="EG38" s="11">
        <f t="shared" si="47"/>
        <v>0.30000000000001137</v>
      </c>
      <c r="EH38" s="11">
        <f>IF(OR(EH11="NA",EH12="NA"),"NA",IF(OR(EH11="RAISED",EH12="RAISED"),"RAISED",EH11-EH12))</f>
        <v>0.20000000000004547</v>
      </c>
      <c r="EI38" s="11">
        <f>IF(OR(EI11="NA",EI12="NA"),"NA",IF(OR(EI11="RAISED",EI12="RAISED"),"RAISED",EI11-EI12))</f>
        <v>0.20000000000004547</v>
      </c>
      <c r="EJ38" s="11">
        <f>IF(OR(EJ11="NA",EJ12="NA"),"NA",IF(OR(EJ11="RAISED",EJ12="RAISED"),"RAISED",EJ11-EJ12))</f>
        <v>0.30000000000001137</v>
      </c>
      <c r="EK38" s="11">
        <f t="shared" si="47"/>
        <v>0.20000000000004547</v>
      </c>
      <c r="EL38" s="11">
        <f t="shared" si="47"/>
        <v>0.20000000000004547</v>
      </c>
      <c r="EM38" s="11">
        <f t="shared" si="47"/>
        <v>0.20000000000004547</v>
      </c>
      <c r="EN38" s="11">
        <f t="shared" ref="EN38" si="48">IF(OR(EN11="NA",EN12="NA"),"NA",IF(OR(EN11="RAISED",EN12="RAISED"),"RAISED",EN11-EN12))</f>
        <v>0.20000000000004547</v>
      </c>
      <c r="EO38" s="150" t="s">
        <v>16</v>
      </c>
      <c r="EP38" s="11">
        <f t="shared" ref="EP38:EY38" si="49">IF(OR(EP11="NA",EP12="NA"),"NA",IF(OR(EP11="RAISED",EP12="RAISED"),"RAISED",EP11-EP12))</f>
        <v>0.20000000000004547</v>
      </c>
      <c r="EQ38" s="11">
        <f t="shared" si="49"/>
        <v>0.30000000000001137</v>
      </c>
      <c r="ER38" s="11">
        <f t="shared" si="49"/>
        <v>0.20000000000004547</v>
      </c>
      <c r="ES38" s="11">
        <f t="shared" si="49"/>
        <v>0.20000000000004547</v>
      </c>
      <c r="ET38" s="11">
        <f t="shared" si="49"/>
        <v>0.30000000000001137</v>
      </c>
      <c r="EU38" s="11">
        <f t="shared" si="49"/>
        <v>0.20000000000004547</v>
      </c>
      <c r="EV38" s="11">
        <f t="shared" si="49"/>
        <v>0.20000000000004547</v>
      </c>
      <c r="EW38" s="11">
        <f t="shared" si="49"/>
        <v>0.30000000000001137</v>
      </c>
      <c r="EX38" s="11">
        <f t="shared" si="49"/>
        <v>0.20000000000004547</v>
      </c>
      <c r="EY38" s="11">
        <f t="shared" si="49"/>
        <v>0.20000000000004547</v>
      </c>
      <c r="EZ38" s="150" t="s">
        <v>16</v>
      </c>
      <c r="FA38" s="11">
        <f t="shared" ref="FA38:FJ38" si="50">IF(OR(FA11="NA",FA12="NA"),"NA",IF(OR(FA11="RAISED",FA12="RAISED"),"RAISED",FA11-FA12))</f>
        <v>0.20000000000004547</v>
      </c>
      <c r="FB38" s="11">
        <f t="shared" si="50"/>
        <v>0.20000000000004547</v>
      </c>
      <c r="FC38" s="11">
        <f t="shared" si="50"/>
        <v>0.20000000000004547</v>
      </c>
      <c r="FD38" s="11">
        <f t="shared" si="50"/>
        <v>0.20000000000004547</v>
      </c>
      <c r="FE38" s="11">
        <f t="shared" si="50"/>
        <v>0.20000000000004547</v>
      </c>
      <c r="FF38" s="11">
        <f t="shared" si="50"/>
        <v>0.30000000000001137</v>
      </c>
      <c r="FG38" s="11">
        <f t="shared" si="50"/>
        <v>0.20000000000004547</v>
      </c>
      <c r="FH38" s="11">
        <f t="shared" si="50"/>
        <v>0.20000000000004547</v>
      </c>
      <c r="FI38" s="11">
        <f t="shared" si="50"/>
        <v>0.20000000000004547</v>
      </c>
      <c r="FJ38" s="11">
        <f t="shared" si="50"/>
        <v>0.20000000000004547</v>
      </c>
      <c r="FK38" s="150" t="s">
        <v>16</v>
      </c>
      <c r="FL38" s="11">
        <f t="shared" ref="FL38:FR38" si="51">IF(OR(FL11="NA",FL12="NA"),"NA",IF(OR(FL11="RAISED",FL12="RAISED"),"RAISED",FL11-FL12))</f>
        <v>0.20000000000004547</v>
      </c>
      <c r="FM38" s="11">
        <f t="shared" si="51"/>
        <v>0.20000000000004547</v>
      </c>
      <c r="FN38" s="11">
        <f t="shared" si="51"/>
        <v>0.10000000000002274</v>
      </c>
      <c r="FO38" s="11">
        <f t="shared" si="51"/>
        <v>0.20000000000004547</v>
      </c>
      <c r="FP38" s="11">
        <f t="shared" si="51"/>
        <v>0.10000000000002274</v>
      </c>
      <c r="FQ38" s="11">
        <f t="shared" si="51"/>
        <v>0.30000000000001137</v>
      </c>
      <c r="FR38" s="11">
        <f t="shared" si="51"/>
        <v>0.20000000000004547</v>
      </c>
      <c r="FS38" s="150" t="s">
        <v>16</v>
      </c>
      <c r="FT38" s="1">
        <f>MAX(B38:FS38)</f>
        <v>0.60000000000002274</v>
      </c>
      <c r="FU38" s="86">
        <f>MIN(B38:FS38)</f>
        <v>9.9999999999965894E-2</v>
      </c>
      <c r="FV38" s="4"/>
      <c r="FW38" s="4"/>
      <c r="FX38" s="4"/>
    </row>
    <row r="39" spans="1:180" ht="11.25" customHeight="1" x14ac:dyDescent="0.2">
      <c r="A39" s="149" t="s">
        <v>34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49" t="s">
        <v>34</v>
      </c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49" t="s">
        <v>34</v>
      </c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49" t="s">
        <v>34</v>
      </c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49" t="s">
        <v>34</v>
      </c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49" t="s">
        <v>34</v>
      </c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49" t="s">
        <v>34</v>
      </c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49" t="s">
        <v>34</v>
      </c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49" t="s">
        <v>34</v>
      </c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49" t="s">
        <v>34</v>
      </c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49" t="s">
        <v>34</v>
      </c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49" t="s">
        <v>34</v>
      </c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49" t="s">
        <v>34</v>
      </c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49" t="s">
        <v>34</v>
      </c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49" t="s">
        <v>34</v>
      </c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49" t="s">
        <v>34</v>
      </c>
      <c r="FL39" s="11"/>
      <c r="FM39" s="11"/>
      <c r="FN39" s="11"/>
      <c r="FO39" s="11"/>
      <c r="FP39" s="11"/>
      <c r="FQ39" s="11"/>
      <c r="FR39" s="11"/>
      <c r="FS39" s="149" t="s">
        <v>34</v>
      </c>
      <c r="FT39" s="1"/>
      <c r="FU39" s="33"/>
      <c r="FV39" s="4"/>
      <c r="FW39" s="4"/>
      <c r="FX39" s="4"/>
    </row>
    <row r="40" spans="1:180" ht="11.25" customHeight="1" x14ac:dyDescent="0.2">
      <c r="A40" s="150" t="s">
        <v>14</v>
      </c>
      <c r="B40" s="11">
        <f>IF(OR(B14="NA",B15="NA"),"NA",B14-B15)</f>
        <v>9.9999999999909051E-2</v>
      </c>
      <c r="C40" s="11">
        <f t="shared" ref="C40:K40" si="52">IF(OR(C14="NA",C15="NA"),"NA",C14-C15)</f>
        <v>0</v>
      </c>
      <c r="D40" s="11">
        <f t="shared" si="52"/>
        <v>0</v>
      </c>
      <c r="E40" s="11">
        <f t="shared" si="52"/>
        <v>0</v>
      </c>
      <c r="F40" s="11">
        <f t="shared" si="52"/>
        <v>0</v>
      </c>
      <c r="G40" s="11">
        <f t="shared" si="52"/>
        <v>0</v>
      </c>
      <c r="H40" s="11">
        <f t="shared" si="52"/>
        <v>0.29999999999995453</v>
      </c>
      <c r="I40" s="11">
        <f t="shared" si="52"/>
        <v>0.19999999999993179</v>
      </c>
      <c r="J40" s="11">
        <f t="shared" si="52"/>
        <v>0.10000000000002274</v>
      </c>
      <c r="K40" s="11">
        <f t="shared" si="52"/>
        <v>0.19999999999993179</v>
      </c>
      <c r="L40" s="150" t="s">
        <v>14</v>
      </c>
      <c r="M40" s="11">
        <f>IF(OR(M14="NA",M15="NA"),"NA",M14-M15)</f>
        <v>9.9999999999909051E-2</v>
      </c>
      <c r="N40" s="11">
        <f t="shared" ref="N40:T40" si="53">IF(OR(N14="NA",N15="NA"),"NA",N14-N15)</f>
        <v>0.20000000000004547</v>
      </c>
      <c r="O40" s="11">
        <f t="shared" si="53"/>
        <v>0.10000000000002274</v>
      </c>
      <c r="P40" s="11">
        <f t="shared" si="53"/>
        <v>0</v>
      </c>
      <c r="Q40" s="11">
        <f t="shared" si="53"/>
        <v>0</v>
      </c>
      <c r="R40" s="11">
        <f t="shared" si="53"/>
        <v>0.20000000000004547</v>
      </c>
      <c r="S40" s="11">
        <f t="shared" si="53"/>
        <v>0.20000000000004547</v>
      </c>
      <c r="T40" s="11">
        <f t="shared" si="53"/>
        <v>0.19999999999993179</v>
      </c>
      <c r="U40" s="11">
        <f>IF(OR(U14="NA",U15="NA"),"NA",U14-U15)</f>
        <v>0.20000000000004547</v>
      </c>
      <c r="V40" s="11">
        <f>IF(OR(V14="NA",V15="NA"),"NA",V14-V15)</f>
        <v>0.40000000000009095</v>
      </c>
      <c r="W40" s="11">
        <f>IF(OR(W14="NA",W15="NA"),"NA",W14-W15)</f>
        <v>0.20000000000004547</v>
      </c>
      <c r="X40" s="150" t="s">
        <v>14</v>
      </c>
      <c r="Y40" s="11">
        <f t="shared" ref="Y40:AG40" si="54">IF(OR(Y14="NA",Y15="NA"),"NA",Y14-Y15)</f>
        <v>0.20000000000004547</v>
      </c>
      <c r="Z40" s="11">
        <f t="shared" si="54"/>
        <v>0.19999999999993179</v>
      </c>
      <c r="AA40" s="11">
        <f t="shared" si="54"/>
        <v>0.10000000000002274</v>
      </c>
      <c r="AB40" s="11">
        <f t="shared" si="54"/>
        <v>0.20000000000004547</v>
      </c>
      <c r="AC40" s="11">
        <f t="shared" si="54"/>
        <v>0</v>
      </c>
      <c r="AD40" s="11">
        <f t="shared" si="54"/>
        <v>0</v>
      </c>
      <c r="AE40" s="11">
        <f t="shared" si="54"/>
        <v>0.10000000000002274</v>
      </c>
      <c r="AF40" s="11">
        <f t="shared" si="54"/>
        <v>0.20000000000004547</v>
      </c>
      <c r="AG40" s="11">
        <f t="shared" si="54"/>
        <v>0.20000000000004547</v>
      </c>
      <c r="AH40" s="11">
        <f>IF(OR(AH14="NA",AH15="NA"),"NA",AH14-AH15)</f>
        <v>0.10000000000002274</v>
      </c>
      <c r="AI40" s="150" t="s">
        <v>14</v>
      </c>
      <c r="AJ40" s="11">
        <f t="shared" ref="AJ40:AR40" si="55">IF(OR(AJ14="NA",AJ15="NA"),"NA",AJ14-AJ15)</f>
        <v>0.10000000000002274</v>
      </c>
      <c r="AK40" s="11">
        <f t="shared" si="55"/>
        <v>0.20000000000004547</v>
      </c>
      <c r="AL40" s="11">
        <f t="shared" si="55"/>
        <v>0</v>
      </c>
      <c r="AM40" s="11">
        <f t="shared" si="55"/>
        <v>0.20000000000004547</v>
      </c>
      <c r="AN40" s="11">
        <f t="shared" si="55"/>
        <v>0.30000000000006821</v>
      </c>
      <c r="AO40" s="11">
        <f t="shared" si="55"/>
        <v>0</v>
      </c>
      <c r="AP40" s="11">
        <f t="shared" si="55"/>
        <v>0</v>
      </c>
      <c r="AQ40" s="11">
        <f t="shared" si="55"/>
        <v>0</v>
      </c>
      <c r="AR40" s="11">
        <f t="shared" si="55"/>
        <v>0.10000000000002274</v>
      </c>
      <c r="AS40" s="11">
        <f>IF(OR(AS14="NA",AS15="NA"),"NA",AS14-AS15)</f>
        <v>0.10000000000002274</v>
      </c>
      <c r="AT40" s="150" t="s">
        <v>14</v>
      </c>
      <c r="AU40" s="11">
        <f t="shared" ref="AU40:BC40" si="56">IF(OR(AU14="NA",AU15="NA"),"NA",AU14-AU15)</f>
        <v>0</v>
      </c>
      <c r="AV40" s="11">
        <f t="shared" si="56"/>
        <v>0.10000000000002274</v>
      </c>
      <c r="AW40" s="11">
        <f t="shared" si="56"/>
        <v>0.10000000000002274</v>
      </c>
      <c r="AX40" s="11">
        <f t="shared" si="56"/>
        <v>0.10000000000002274</v>
      </c>
      <c r="AY40" s="11">
        <f>IF(OR(AY14="NA",AY15="NA"),"NA",AY14-AY15)</f>
        <v>0.10000000000002274</v>
      </c>
      <c r="AZ40" s="11">
        <f>IF(OR(AZ14="NA",AZ15="NA"),"NA",AZ14-AZ15)</f>
        <v>0.10000000000002274</v>
      </c>
      <c r="BA40" s="11">
        <f t="shared" si="56"/>
        <v>0.20000000000004547</v>
      </c>
      <c r="BB40" s="11">
        <f t="shared" si="56"/>
        <v>0.10000000000002274</v>
      </c>
      <c r="BC40" s="11">
        <f t="shared" si="56"/>
        <v>0</v>
      </c>
      <c r="BD40" s="11">
        <f>IF(OR(BD14="NA",BD15="NA"),"NA",BD14-BD15)</f>
        <v>0.10000000000002274</v>
      </c>
      <c r="BE40" s="150" t="s">
        <v>14</v>
      </c>
      <c r="BF40" s="11">
        <f t="shared" ref="BF40:BN40" si="57">IF(OR(BF14="NA",BF15="NA"),"NA",BF14-BF15)</f>
        <v>0.10000000000002274</v>
      </c>
      <c r="BG40" s="11">
        <f t="shared" si="57"/>
        <v>0.19999999999993179</v>
      </c>
      <c r="BH40" s="11">
        <f t="shared" si="57"/>
        <v>0.10000000000002274</v>
      </c>
      <c r="BI40" s="11">
        <f t="shared" si="57"/>
        <v>0.20000000000004547</v>
      </c>
      <c r="BJ40" s="11">
        <f t="shared" si="57"/>
        <v>0.29999999999995453</v>
      </c>
      <c r="BK40" s="11">
        <f t="shared" si="57"/>
        <v>0.10000000000002274</v>
      </c>
      <c r="BL40" s="11">
        <f t="shared" si="57"/>
        <v>0</v>
      </c>
      <c r="BM40" s="11">
        <f t="shared" si="57"/>
        <v>0</v>
      </c>
      <c r="BN40" s="11">
        <f t="shared" si="57"/>
        <v>0.10000000000002274</v>
      </c>
      <c r="BO40" s="11">
        <f>IF(OR(BO14="NA",BO15="NA"),"NA",BO14-BO15)</f>
        <v>0.10000000000002274</v>
      </c>
      <c r="BP40" s="150" t="s">
        <v>14</v>
      </c>
      <c r="BQ40" s="11">
        <f t="shared" ref="BQ40:BY40" si="58">IF(OR(BQ14="NA",BQ15="NA"),"NA",BQ14-BQ15)</f>
        <v>0</v>
      </c>
      <c r="BR40" s="11">
        <f t="shared" si="58"/>
        <v>0</v>
      </c>
      <c r="BS40" s="11">
        <f t="shared" si="58"/>
        <v>0.19999999999993179</v>
      </c>
      <c r="BT40" s="11">
        <f t="shared" si="58"/>
        <v>0</v>
      </c>
      <c r="BU40" s="11">
        <f t="shared" si="58"/>
        <v>0</v>
      </c>
      <c r="BV40" s="11">
        <f t="shared" si="58"/>
        <v>0</v>
      </c>
      <c r="BW40" s="11">
        <f t="shared" si="58"/>
        <v>0.10000000000002274</v>
      </c>
      <c r="BX40" s="11">
        <f t="shared" si="58"/>
        <v>9.9999999999909051E-2</v>
      </c>
      <c r="BY40" s="11">
        <f t="shared" si="58"/>
        <v>0.10000000000002274</v>
      </c>
      <c r="BZ40" s="11">
        <f>IF(OR(BZ14="NA",BZ15="NA"),"NA",BZ14-BZ15)</f>
        <v>0</v>
      </c>
      <c r="CA40" s="150" t="s">
        <v>14</v>
      </c>
      <c r="CB40" s="11">
        <f t="shared" ref="CB40:CJ40" si="59">IF(OR(CB14="NA",CB15="NA"),"NA",CB14-CB15)</f>
        <v>9.9999999999909051E-2</v>
      </c>
      <c r="CC40" s="11">
        <f t="shared" si="59"/>
        <v>0.10000000000002274</v>
      </c>
      <c r="CD40" s="11">
        <f t="shared" si="59"/>
        <v>0</v>
      </c>
      <c r="CE40" s="11">
        <f t="shared" si="59"/>
        <v>0</v>
      </c>
      <c r="CF40" s="11">
        <f t="shared" si="59"/>
        <v>0</v>
      </c>
      <c r="CG40" s="11">
        <f t="shared" si="59"/>
        <v>0.10000000000002274</v>
      </c>
      <c r="CH40" s="11">
        <f t="shared" si="59"/>
        <v>0</v>
      </c>
      <c r="CI40" s="11">
        <f t="shared" si="59"/>
        <v>0.10000000000002274</v>
      </c>
      <c r="CJ40" s="11">
        <f t="shared" si="59"/>
        <v>0.10000000000002274</v>
      </c>
      <c r="CK40" s="11">
        <f>IF(OR(CK14="NA",CK15="NA"),"NA",CK14-CK15)</f>
        <v>0</v>
      </c>
      <c r="CL40" s="150" t="s">
        <v>14</v>
      </c>
      <c r="CM40" s="11">
        <f t="shared" ref="CM40:CU40" si="60">IF(OR(CM14="NA",CM15="NA"),"NA",CM14-CM15)</f>
        <v>0</v>
      </c>
      <c r="CN40" s="11">
        <f t="shared" si="60"/>
        <v>9.9999999999909051E-2</v>
      </c>
      <c r="CO40" s="11">
        <f t="shared" si="60"/>
        <v>9.9999999999909051E-2</v>
      </c>
      <c r="CP40" s="11">
        <f t="shared" si="60"/>
        <v>0.10000000000002274</v>
      </c>
      <c r="CQ40" s="11">
        <f t="shared" si="60"/>
        <v>0.10000000000002274</v>
      </c>
      <c r="CR40" s="11">
        <f t="shared" si="60"/>
        <v>9.9999999999909051E-2</v>
      </c>
      <c r="CS40" s="11">
        <f t="shared" si="60"/>
        <v>0</v>
      </c>
      <c r="CT40" s="11">
        <f t="shared" si="60"/>
        <v>0.10000000000002274</v>
      </c>
      <c r="CU40" s="11">
        <f t="shared" si="60"/>
        <v>0.10000000000002274</v>
      </c>
      <c r="CV40" s="11">
        <f>IF(OR(CV14="NA",CV15="NA"),"NA",CV14-CV15)</f>
        <v>0</v>
      </c>
      <c r="CW40" s="150" t="s">
        <v>14</v>
      </c>
      <c r="CX40" s="11">
        <f t="shared" ref="CX40:DF40" si="61">IF(OR(CX14="NA",CX15="NA"),"NA",CX14-CX15)</f>
        <v>0.10000000000002274</v>
      </c>
      <c r="CY40" s="11">
        <f t="shared" si="61"/>
        <v>0.10000000000002274</v>
      </c>
      <c r="CZ40" s="11">
        <f t="shared" si="61"/>
        <v>0</v>
      </c>
      <c r="DA40" s="11">
        <f t="shared" si="61"/>
        <v>0</v>
      </c>
      <c r="DB40" s="11">
        <f t="shared" si="61"/>
        <v>9.9999999999909051E-2</v>
      </c>
      <c r="DC40" s="11">
        <f t="shared" si="61"/>
        <v>0</v>
      </c>
      <c r="DD40" s="11">
        <f t="shared" si="61"/>
        <v>0</v>
      </c>
      <c r="DE40" s="11">
        <f t="shared" si="61"/>
        <v>9.9999999999909051E-2</v>
      </c>
      <c r="DF40" s="11">
        <f t="shared" si="61"/>
        <v>9.9999999999909051E-2</v>
      </c>
      <c r="DG40" s="11">
        <f>IF(OR(DG14="NA",DG15="NA"),"NA",DG14-DG15)</f>
        <v>0.10000000000002274</v>
      </c>
      <c r="DH40" s="150" t="s">
        <v>14</v>
      </c>
      <c r="DI40" s="11">
        <f t="shared" ref="DI40:DQ40" si="62">IF(OR(DI14="NA",DI15="NA"),"NA",DI14-DI15)</f>
        <v>0.10000000000002274</v>
      </c>
      <c r="DJ40" s="11">
        <f t="shared" si="62"/>
        <v>0.19999999999993179</v>
      </c>
      <c r="DK40" s="11">
        <f t="shared" si="62"/>
        <v>0.20000000000004547</v>
      </c>
      <c r="DL40" s="11">
        <f t="shared" si="62"/>
        <v>0.20000000000004547</v>
      </c>
      <c r="DM40" s="11">
        <f t="shared" si="62"/>
        <v>0.10000000000002274</v>
      </c>
      <c r="DN40" s="11">
        <f t="shared" si="62"/>
        <v>0.20000000000004547</v>
      </c>
      <c r="DO40" s="11">
        <f t="shared" si="62"/>
        <v>0</v>
      </c>
      <c r="DP40" s="11">
        <f t="shared" si="62"/>
        <v>0.10000000000002274</v>
      </c>
      <c r="DQ40" s="11">
        <f t="shared" si="62"/>
        <v>0.10000000000002274</v>
      </c>
      <c r="DR40" s="11">
        <f>IF(OR(DR14="NA",DR15="NA"),"NA",DR14-DR15)</f>
        <v>0.10000000000002274</v>
      </c>
      <c r="DS40" s="150" t="s">
        <v>14</v>
      </c>
      <c r="DT40" s="11">
        <f t="shared" ref="DT40:EB40" si="63">IF(OR(DT14="NA",DT15="NA"),"NA",DT14-DT15)</f>
        <v>0.10000000000002274</v>
      </c>
      <c r="DU40" s="11">
        <f t="shared" si="63"/>
        <v>0.10000000000002274</v>
      </c>
      <c r="DV40" s="11">
        <f t="shared" si="63"/>
        <v>0</v>
      </c>
      <c r="DW40" s="11">
        <f t="shared" si="63"/>
        <v>0.10000000000002274</v>
      </c>
      <c r="DX40" s="11">
        <f t="shared" si="63"/>
        <v>0</v>
      </c>
      <c r="DY40" s="11">
        <f t="shared" si="63"/>
        <v>0.10000000000002274</v>
      </c>
      <c r="DZ40" s="11">
        <f t="shared" si="63"/>
        <v>0.10000000000002274</v>
      </c>
      <c r="EA40" s="11">
        <f t="shared" si="63"/>
        <v>9.9999999999909051E-2</v>
      </c>
      <c r="EB40" s="11">
        <f t="shared" si="63"/>
        <v>0</v>
      </c>
      <c r="EC40" s="11">
        <f>IF(OR(EC14="NA",EC15="NA"),"NA",EC14-EC15)</f>
        <v>0</v>
      </c>
      <c r="ED40" s="150" t="s">
        <v>14</v>
      </c>
      <c r="EE40" s="11">
        <f t="shared" ref="EE40:EM40" si="64">IF(OR(EE14="NA",EE15="NA"),"NA",EE14-EE15)</f>
        <v>0</v>
      </c>
      <c r="EF40" s="11">
        <f t="shared" si="64"/>
        <v>0</v>
      </c>
      <c r="EG40" s="11">
        <f t="shared" si="64"/>
        <v>0</v>
      </c>
      <c r="EH40" s="11">
        <f>IF(OR(EH14="NA",EH15="NA"),"NA",EH14-EH15)</f>
        <v>0.10000000000002274</v>
      </c>
      <c r="EI40" s="11">
        <f>IF(OR(EI14="NA",EI15="NA"),"NA",EI14-EI15)</f>
        <v>0.20000000000004547</v>
      </c>
      <c r="EJ40" s="11">
        <f>IF(OR(EJ14="NA",EJ15="NA"),"NA",EJ14-EJ15)</f>
        <v>0</v>
      </c>
      <c r="EK40" s="11">
        <f t="shared" si="64"/>
        <v>0.20000000000004547</v>
      </c>
      <c r="EL40" s="11">
        <f t="shared" si="64"/>
        <v>0</v>
      </c>
      <c r="EM40" s="11">
        <f t="shared" si="64"/>
        <v>0.20000000000004547</v>
      </c>
      <c r="EN40" s="11">
        <f t="shared" ref="EN40" si="65">IF(OR(EN14="NA",EN15="NA"),"NA",EN14-EN15)</f>
        <v>9.9999999999909051E-2</v>
      </c>
      <c r="EO40" s="150" t="s">
        <v>14</v>
      </c>
      <c r="EP40" s="11">
        <f t="shared" ref="EP40:EY40" si="66">IF(OR(EP14="NA",EP15="NA"),"NA",EP14-EP15)</f>
        <v>0</v>
      </c>
      <c r="EQ40" s="11">
        <f t="shared" si="66"/>
        <v>0</v>
      </c>
      <c r="ER40" s="11">
        <f t="shared" si="66"/>
        <v>0.10000000000002274</v>
      </c>
      <c r="ES40" s="11">
        <f t="shared" si="66"/>
        <v>0</v>
      </c>
      <c r="ET40" s="11">
        <f t="shared" si="66"/>
        <v>0</v>
      </c>
      <c r="EU40" s="11">
        <f t="shared" si="66"/>
        <v>0</v>
      </c>
      <c r="EV40" s="11">
        <f t="shared" si="66"/>
        <v>0</v>
      </c>
      <c r="EW40" s="11">
        <f t="shared" si="66"/>
        <v>0</v>
      </c>
      <c r="EX40" s="11">
        <f t="shared" si="66"/>
        <v>0</v>
      </c>
      <c r="EY40" s="11">
        <f t="shared" si="66"/>
        <v>0</v>
      </c>
      <c r="EZ40" s="150" t="s">
        <v>14</v>
      </c>
      <c r="FA40" s="11">
        <f t="shared" ref="FA40:FJ40" si="67">IF(OR(FA14="NA",FA15="NA"),"NA",FA14-FA15)</f>
        <v>0</v>
      </c>
      <c r="FB40" s="11">
        <f t="shared" si="67"/>
        <v>0</v>
      </c>
      <c r="FC40" s="11">
        <f t="shared" si="67"/>
        <v>0</v>
      </c>
      <c r="FD40" s="11">
        <f t="shared" si="67"/>
        <v>0</v>
      </c>
      <c r="FE40" s="11">
        <f t="shared" si="67"/>
        <v>9.9999999999909051E-2</v>
      </c>
      <c r="FF40" s="11">
        <f t="shared" si="67"/>
        <v>0.10000000000002274</v>
      </c>
      <c r="FG40" s="11">
        <f t="shared" si="67"/>
        <v>0.10000000000002274</v>
      </c>
      <c r="FH40" s="11">
        <f t="shared" si="67"/>
        <v>0.10000000000002274</v>
      </c>
      <c r="FI40" s="11">
        <f t="shared" si="67"/>
        <v>0.10000000000002274</v>
      </c>
      <c r="FJ40" s="11">
        <f t="shared" si="67"/>
        <v>0.10000000000002274</v>
      </c>
      <c r="FK40" s="150" t="s">
        <v>14</v>
      </c>
      <c r="FL40" s="11">
        <f t="shared" ref="FL40:FR40" si="68">IF(OR(FL14="NA",FL15="NA"),"NA",FL14-FL15)</f>
        <v>0.10000000000002274</v>
      </c>
      <c r="FM40" s="11">
        <f t="shared" si="68"/>
        <v>9.9999999999909051E-2</v>
      </c>
      <c r="FN40" s="11">
        <f t="shared" si="68"/>
        <v>0</v>
      </c>
      <c r="FO40" s="11">
        <f t="shared" si="68"/>
        <v>9.9999999999909051E-2</v>
      </c>
      <c r="FP40" s="11">
        <f t="shared" si="68"/>
        <v>0.10000000000002274</v>
      </c>
      <c r="FQ40" s="11">
        <f t="shared" si="68"/>
        <v>0.19999999999993179</v>
      </c>
      <c r="FR40" s="11">
        <f t="shared" si="68"/>
        <v>0.10000000000002274</v>
      </c>
      <c r="FS40" s="150" t="s">
        <v>14</v>
      </c>
      <c r="FT40" s="1">
        <f>MAX(B40:FS40)</f>
        <v>0.40000000000009095</v>
      </c>
      <c r="FU40" s="86">
        <f>MIN(B40:FS40)</f>
        <v>0</v>
      </c>
      <c r="FV40" s="4"/>
      <c r="FW40" s="4"/>
      <c r="FX40" s="4"/>
    </row>
    <row r="41" spans="1:180" ht="11.25" customHeight="1" x14ac:dyDescent="0.2">
      <c r="A41" s="150" t="s">
        <v>15</v>
      </c>
      <c r="B41" s="11">
        <f>IF(B16="NA","NA",B16-533)</f>
        <v>1</v>
      </c>
      <c r="C41" s="11">
        <f t="shared" ref="C41:K41" si="69">IF(C16="NA","NA",C16-533)</f>
        <v>1</v>
      </c>
      <c r="D41" s="11">
        <f t="shared" si="69"/>
        <v>1.1000000000000227</v>
      </c>
      <c r="E41" s="11">
        <f t="shared" si="69"/>
        <v>1.1000000000000227</v>
      </c>
      <c r="F41" s="11">
        <f t="shared" si="69"/>
        <v>1.1000000000000227</v>
      </c>
      <c r="G41" s="11">
        <f t="shared" si="69"/>
        <v>1.1000000000000227</v>
      </c>
      <c r="H41" s="11">
        <f t="shared" si="69"/>
        <v>1.2000000000000455</v>
      </c>
      <c r="I41" s="11">
        <f t="shared" si="69"/>
        <v>1.1000000000000227</v>
      </c>
      <c r="J41" s="11">
        <f t="shared" si="69"/>
        <v>1.2000000000000455</v>
      </c>
      <c r="K41" s="11">
        <f t="shared" si="69"/>
        <v>1.1000000000000227</v>
      </c>
      <c r="L41" s="150" t="s">
        <v>15</v>
      </c>
      <c r="M41" s="11">
        <f>IF(M16="NA","NA",M16-533)</f>
        <v>1.1000000000000227</v>
      </c>
      <c r="N41" s="11">
        <f t="shared" ref="N41:T41" si="70">IF(N16="NA","NA",N16-533)</f>
        <v>1.1000000000000227</v>
      </c>
      <c r="O41" s="11">
        <f t="shared" si="70"/>
        <v>1.1000000000000227</v>
      </c>
      <c r="P41" s="11">
        <f t="shared" si="70"/>
        <v>1</v>
      </c>
      <c r="Q41" s="11">
        <f t="shared" si="70"/>
        <v>1.1000000000000227</v>
      </c>
      <c r="R41" s="11">
        <f t="shared" si="70"/>
        <v>1.1000000000000227</v>
      </c>
      <c r="S41" s="11">
        <f t="shared" si="70"/>
        <v>1.1000000000000227</v>
      </c>
      <c r="T41" s="11">
        <f t="shared" si="70"/>
        <v>1.1000000000000227</v>
      </c>
      <c r="U41" s="11">
        <f>IF(U16="NA","NA",U16-533)</f>
        <v>1.1000000000000227</v>
      </c>
      <c r="V41" s="11">
        <f>IF(V16="NA","NA",V16-533)</f>
        <v>1.2000000000000455</v>
      </c>
      <c r="W41" s="11">
        <f>IF(W16="NA","NA",W16-533)</f>
        <v>1.1000000000000227</v>
      </c>
      <c r="X41" s="150" t="s">
        <v>15</v>
      </c>
      <c r="Y41" s="11">
        <f t="shared" ref="Y41:AG41" si="71">IF(Y16="NA","NA",Y16-533)</f>
        <v>1</v>
      </c>
      <c r="Z41" s="11">
        <f t="shared" si="71"/>
        <v>1.1000000000000227</v>
      </c>
      <c r="AA41" s="11">
        <f t="shared" si="71"/>
        <v>1.2000000000000455</v>
      </c>
      <c r="AB41" s="11">
        <f t="shared" si="71"/>
        <v>1.1000000000000227</v>
      </c>
      <c r="AC41" s="11">
        <f t="shared" si="71"/>
        <v>1.1000000000000227</v>
      </c>
      <c r="AD41" s="11">
        <f t="shared" si="71"/>
        <v>1.1000000000000227</v>
      </c>
      <c r="AE41" s="11">
        <f t="shared" si="71"/>
        <v>1.1000000000000227</v>
      </c>
      <c r="AF41" s="11">
        <f t="shared" si="71"/>
        <v>1.1000000000000227</v>
      </c>
      <c r="AG41" s="11">
        <f t="shared" si="71"/>
        <v>1</v>
      </c>
      <c r="AH41" s="11">
        <f>IF(AH16="NA","NA",AH16-533)</f>
        <v>1.1000000000000227</v>
      </c>
      <c r="AI41" s="150" t="s">
        <v>15</v>
      </c>
      <c r="AJ41" s="11">
        <f t="shared" ref="AJ41:AR41" si="72">IF(AJ16="NA","NA",AJ16-533)</f>
        <v>1.1000000000000227</v>
      </c>
      <c r="AK41" s="11">
        <f t="shared" si="72"/>
        <v>1</v>
      </c>
      <c r="AL41" s="11">
        <f t="shared" si="72"/>
        <v>1</v>
      </c>
      <c r="AM41" s="11">
        <f t="shared" si="72"/>
        <v>1.1000000000000227</v>
      </c>
      <c r="AN41" s="11">
        <f t="shared" si="72"/>
        <v>1.1000000000000227</v>
      </c>
      <c r="AO41" s="11">
        <f t="shared" si="72"/>
        <v>1.1000000000000227</v>
      </c>
      <c r="AP41" s="11">
        <f t="shared" si="72"/>
        <v>1.1000000000000227</v>
      </c>
      <c r="AQ41" s="11">
        <f t="shared" si="72"/>
        <v>1</v>
      </c>
      <c r="AR41" s="11">
        <f t="shared" si="72"/>
        <v>1</v>
      </c>
      <c r="AS41" s="11">
        <f>IF(AS16="NA","NA",AS16-533)</f>
        <v>1</v>
      </c>
      <c r="AT41" s="150" t="s">
        <v>15</v>
      </c>
      <c r="AU41" s="11">
        <f t="shared" ref="AU41:BC41" si="73">IF(AU16="NA","NA",AU16-533)</f>
        <v>1.1000000000000227</v>
      </c>
      <c r="AV41" s="11">
        <f t="shared" si="73"/>
        <v>1</v>
      </c>
      <c r="AW41" s="11">
        <f t="shared" si="73"/>
        <v>1.2000000000000455</v>
      </c>
      <c r="AX41" s="11">
        <f t="shared" si="73"/>
        <v>1</v>
      </c>
      <c r="AY41" s="11">
        <f>IF(AY16="NA","NA",AY16-533)</f>
        <v>1</v>
      </c>
      <c r="AZ41" s="11">
        <f>IF(AZ16="NA","NA",AZ16-533)</f>
        <v>1.1000000000000227</v>
      </c>
      <c r="BA41" s="11">
        <f t="shared" si="73"/>
        <v>1.1000000000000227</v>
      </c>
      <c r="BB41" s="11">
        <f t="shared" si="73"/>
        <v>1</v>
      </c>
      <c r="BC41" s="11">
        <f t="shared" si="73"/>
        <v>1.1000000000000227</v>
      </c>
      <c r="BD41" s="11">
        <f>IF(BD16="NA","NA",BD16-533)</f>
        <v>1</v>
      </c>
      <c r="BE41" s="150" t="s">
        <v>15</v>
      </c>
      <c r="BF41" s="11">
        <f t="shared" ref="BF41:BN41" si="74">IF(BF16="NA","NA",BF16-533)</f>
        <v>1</v>
      </c>
      <c r="BG41" s="11">
        <f t="shared" si="74"/>
        <v>1</v>
      </c>
      <c r="BH41" s="11">
        <f t="shared" si="74"/>
        <v>1</v>
      </c>
      <c r="BI41" s="11">
        <f t="shared" si="74"/>
        <v>1</v>
      </c>
      <c r="BJ41" s="11">
        <f t="shared" si="74"/>
        <v>1</v>
      </c>
      <c r="BK41" s="11">
        <f t="shared" si="74"/>
        <v>1</v>
      </c>
      <c r="BL41" s="11">
        <f t="shared" si="74"/>
        <v>1</v>
      </c>
      <c r="BM41" s="11">
        <f t="shared" si="74"/>
        <v>1</v>
      </c>
      <c r="BN41" s="11">
        <f t="shared" si="74"/>
        <v>1.1000000000000227</v>
      </c>
      <c r="BO41" s="11">
        <f>IF(BO16="NA","NA",BO16-533)</f>
        <v>1</v>
      </c>
      <c r="BP41" s="150" t="s">
        <v>15</v>
      </c>
      <c r="BQ41" s="11">
        <f t="shared" ref="BQ41:BY41" si="75">IF(BQ16="NA","NA",BQ16-533)</f>
        <v>1.1000000000000227</v>
      </c>
      <c r="BR41" s="11">
        <f t="shared" si="75"/>
        <v>1</v>
      </c>
      <c r="BS41" s="11">
        <f t="shared" si="75"/>
        <v>1</v>
      </c>
      <c r="BT41" s="11">
        <f t="shared" si="75"/>
        <v>1</v>
      </c>
      <c r="BU41" s="11">
        <f t="shared" si="75"/>
        <v>1.1000000000000227</v>
      </c>
      <c r="BV41" s="11">
        <f t="shared" si="75"/>
        <v>1</v>
      </c>
      <c r="BW41" s="11">
        <f t="shared" si="75"/>
        <v>1</v>
      </c>
      <c r="BX41" s="11">
        <f t="shared" si="75"/>
        <v>1</v>
      </c>
      <c r="BY41" s="11">
        <f t="shared" si="75"/>
        <v>1</v>
      </c>
      <c r="BZ41" s="11">
        <f>IF(BZ16="NA","NA",BZ16-533)</f>
        <v>1</v>
      </c>
      <c r="CA41" s="150" t="s">
        <v>15</v>
      </c>
      <c r="CB41" s="11">
        <f t="shared" ref="CB41:CJ41" si="76">IF(CB16="NA","NA",CB16-533)</f>
        <v>1</v>
      </c>
      <c r="CC41" s="11">
        <f t="shared" si="76"/>
        <v>1</v>
      </c>
      <c r="CD41" s="11">
        <f t="shared" si="76"/>
        <v>1</v>
      </c>
      <c r="CE41" s="11">
        <f t="shared" si="76"/>
        <v>1.1000000000000227</v>
      </c>
      <c r="CF41" s="11">
        <f t="shared" si="76"/>
        <v>1</v>
      </c>
      <c r="CG41" s="11">
        <f t="shared" si="76"/>
        <v>1</v>
      </c>
      <c r="CH41" s="11">
        <f t="shared" si="76"/>
        <v>1</v>
      </c>
      <c r="CI41" s="11">
        <f t="shared" si="76"/>
        <v>1</v>
      </c>
      <c r="CJ41" s="11">
        <f t="shared" si="76"/>
        <v>1</v>
      </c>
      <c r="CK41" s="11">
        <f>IF(CK16="NA","NA",CK16-533)</f>
        <v>1</v>
      </c>
      <c r="CL41" s="150" t="s">
        <v>15</v>
      </c>
      <c r="CM41" s="11">
        <f t="shared" ref="CM41:CU41" si="77">IF(CM16="NA","NA",CM16-533)</f>
        <v>1</v>
      </c>
      <c r="CN41" s="11">
        <f t="shared" si="77"/>
        <v>1</v>
      </c>
      <c r="CO41" s="11">
        <f t="shared" si="77"/>
        <v>1</v>
      </c>
      <c r="CP41" s="11">
        <f t="shared" si="77"/>
        <v>1</v>
      </c>
      <c r="CQ41" s="11">
        <f t="shared" si="77"/>
        <v>1</v>
      </c>
      <c r="CR41" s="11">
        <f t="shared" si="77"/>
        <v>1</v>
      </c>
      <c r="CS41" s="11">
        <f t="shared" si="77"/>
        <v>1</v>
      </c>
      <c r="CT41" s="11">
        <f t="shared" si="77"/>
        <v>1</v>
      </c>
      <c r="CU41" s="11">
        <f t="shared" si="77"/>
        <v>1</v>
      </c>
      <c r="CV41" s="11">
        <f>IF(CV16="NA","NA",CV16-533)</f>
        <v>1</v>
      </c>
      <c r="CW41" s="150" t="s">
        <v>15</v>
      </c>
      <c r="CX41" s="11">
        <f t="shared" ref="CX41:DF41" si="78">IF(CX16="NA","NA",CX16-533)</f>
        <v>1</v>
      </c>
      <c r="CY41" s="11">
        <f t="shared" si="78"/>
        <v>1</v>
      </c>
      <c r="CZ41" s="11">
        <f t="shared" si="78"/>
        <v>1</v>
      </c>
      <c r="DA41" s="11">
        <f t="shared" si="78"/>
        <v>1</v>
      </c>
      <c r="DB41" s="11">
        <f t="shared" si="78"/>
        <v>1</v>
      </c>
      <c r="DC41" s="11">
        <f t="shared" si="78"/>
        <v>1</v>
      </c>
      <c r="DD41" s="11">
        <f t="shared" si="78"/>
        <v>1</v>
      </c>
      <c r="DE41" s="11">
        <f t="shared" si="78"/>
        <v>1</v>
      </c>
      <c r="DF41" s="11">
        <f t="shared" si="78"/>
        <v>1</v>
      </c>
      <c r="DG41" s="11">
        <f>IF(DG16="NA","NA",DG16-533)</f>
        <v>1</v>
      </c>
      <c r="DH41" s="150" t="s">
        <v>15</v>
      </c>
      <c r="DI41" s="11">
        <f t="shared" ref="DI41:DQ41" si="79">IF(DI16="NA","NA",DI16-533)</f>
        <v>1</v>
      </c>
      <c r="DJ41" s="11">
        <f t="shared" si="79"/>
        <v>1.1000000000000227</v>
      </c>
      <c r="DK41" s="11">
        <f t="shared" si="79"/>
        <v>1</v>
      </c>
      <c r="DL41" s="11">
        <f t="shared" si="79"/>
        <v>1</v>
      </c>
      <c r="DM41" s="11">
        <f t="shared" si="79"/>
        <v>1</v>
      </c>
      <c r="DN41" s="11">
        <f t="shared" si="79"/>
        <v>1</v>
      </c>
      <c r="DO41" s="11">
        <f t="shared" si="79"/>
        <v>1</v>
      </c>
      <c r="DP41" s="11">
        <f t="shared" si="79"/>
        <v>1</v>
      </c>
      <c r="DQ41" s="11">
        <f t="shared" si="79"/>
        <v>1</v>
      </c>
      <c r="DR41" s="11">
        <f>IF(DR16="NA","NA",DR16-533)</f>
        <v>1</v>
      </c>
      <c r="DS41" s="150" t="s">
        <v>15</v>
      </c>
      <c r="DT41" s="11">
        <f t="shared" ref="DT41:EB41" si="80">IF(DT16="NA","NA",DT16-533)</f>
        <v>1</v>
      </c>
      <c r="DU41" s="11">
        <f t="shared" si="80"/>
        <v>1</v>
      </c>
      <c r="DV41" s="11">
        <f t="shared" si="80"/>
        <v>1</v>
      </c>
      <c r="DW41" s="11">
        <f t="shared" si="80"/>
        <v>1</v>
      </c>
      <c r="DX41" s="11">
        <f t="shared" si="80"/>
        <v>1</v>
      </c>
      <c r="DY41" s="11">
        <f t="shared" si="80"/>
        <v>1</v>
      </c>
      <c r="DZ41" s="11">
        <f t="shared" si="80"/>
        <v>1</v>
      </c>
      <c r="EA41" s="11">
        <f t="shared" si="80"/>
        <v>1</v>
      </c>
      <c r="EB41" s="11">
        <f t="shared" si="80"/>
        <v>1</v>
      </c>
      <c r="EC41" s="11">
        <f>IF(EC16="NA","NA",EC16-533)</f>
        <v>1</v>
      </c>
      <c r="ED41" s="150" t="s">
        <v>15</v>
      </c>
      <c r="EE41" s="11">
        <f t="shared" ref="EE41:EM41" si="81">IF(EE16="NA","NA",EE16-533)</f>
        <v>1</v>
      </c>
      <c r="EF41" s="11">
        <f t="shared" si="81"/>
        <v>1</v>
      </c>
      <c r="EG41" s="11">
        <f t="shared" si="81"/>
        <v>1</v>
      </c>
      <c r="EH41" s="11">
        <f>IF(EH16="NA","NA",EH16-533)</f>
        <v>1</v>
      </c>
      <c r="EI41" s="11">
        <f>IF(EI16="NA","NA",EI16-533)</f>
        <v>1</v>
      </c>
      <c r="EJ41" s="11">
        <f>IF(EJ16="NA","NA",EJ16-533)</f>
        <v>1</v>
      </c>
      <c r="EK41" s="11">
        <f t="shared" si="81"/>
        <v>1</v>
      </c>
      <c r="EL41" s="11">
        <f t="shared" si="81"/>
        <v>1</v>
      </c>
      <c r="EM41" s="11">
        <f t="shared" si="81"/>
        <v>1</v>
      </c>
      <c r="EN41" s="11">
        <f t="shared" ref="EN41" si="82">IF(EN16="NA","NA",EN16-533)</f>
        <v>1</v>
      </c>
      <c r="EO41" s="150" t="s">
        <v>15</v>
      </c>
      <c r="EP41" s="11">
        <f t="shared" ref="EP41:EY41" si="83">IF(EP16="NA","NA",EP16-533)</f>
        <v>1</v>
      </c>
      <c r="EQ41" s="11">
        <f t="shared" si="83"/>
        <v>1</v>
      </c>
      <c r="ER41" s="11">
        <f t="shared" si="83"/>
        <v>1.1000000000000227</v>
      </c>
      <c r="ES41" s="11">
        <f t="shared" si="83"/>
        <v>1.1000000000000227</v>
      </c>
      <c r="ET41" s="11">
        <f t="shared" si="83"/>
        <v>1.1000000000000227</v>
      </c>
      <c r="EU41" s="11">
        <f t="shared" si="83"/>
        <v>1</v>
      </c>
      <c r="EV41" s="11">
        <f t="shared" si="83"/>
        <v>1.1000000000000227</v>
      </c>
      <c r="EW41" s="11">
        <f t="shared" si="83"/>
        <v>1.1000000000000227</v>
      </c>
      <c r="EX41" s="11">
        <f t="shared" si="83"/>
        <v>1.1000000000000227</v>
      </c>
      <c r="EY41" s="11">
        <f t="shared" si="83"/>
        <v>1</v>
      </c>
      <c r="EZ41" s="150" t="s">
        <v>15</v>
      </c>
      <c r="FA41" s="11">
        <f t="shared" ref="FA41:FJ41" si="84">IF(FA16="NA","NA",FA16-533)</f>
        <v>1.1000000000000227</v>
      </c>
      <c r="FB41" s="11">
        <f t="shared" si="84"/>
        <v>1</v>
      </c>
      <c r="FC41" s="11">
        <f t="shared" si="84"/>
        <v>1</v>
      </c>
      <c r="FD41" s="11">
        <f t="shared" si="84"/>
        <v>1.1000000000000227</v>
      </c>
      <c r="FE41" s="11">
        <f t="shared" si="84"/>
        <v>1</v>
      </c>
      <c r="FF41" s="11">
        <f t="shared" si="84"/>
        <v>1</v>
      </c>
      <c r="FG41" s="11">
        <f t="shared" si="84"/>
        <v>1</v>
      </c>
      <c r="FH41" s="11">
        <f t="shared" si="84"/>
        <v>1</v>
      </c>
      <c r="FI41" s="11">
        <f t="shared" si="84"/>
        <v>1</v>
      </c>
      <c r="FJ41" s="11">
        <f t="shared" si="84"/>
        <v>1.1000000000000227</v>
      </c>
      <c r="FK41" s="150" t="s">
        <v>15</v>
      </c>
      <c r="FL41" s="11">
        <f t="shared" ref="FL41:FR41" si="85">IF(FL16="NA","NA",FL16-533)</f>
        <v>1</v>
      </c>
      <c r="FM41" s="11">
        <f t="shared" si="85"/>
        <v>1</v>
      </c>
      <c r="FN41" s="11">
        <f t="shared" si="85"/>
        <v>1</v>
      </c>
      <c r="FO41" s="11">
        <f t="shared" si="85"/>
        <v>1.1000000000000227</v>
      </c>
      <c r="FP41" s="11">
        <f t="shared" si="85"/>
        <v>1.1000000000000227</v>
      </c>
      <c r="FQ41" s="11">
        <f t="shared" si="85"/>
        <v>1.1000000000000227</v>
      </c>
      <c r="FR41" s="11">
        <f t="shared" si="85"/>
        <v>1.1000000000000227</v>
      </c>
      <c r="FS41" s="150" t="s">
        <v>15</v>
      </c>
      <c r="FT41" s="1">
        <f>MAX(B41:FS41)</f>
        <v>1.2000000000000455</v>
      </c>
      <c r="FU41" s="86">
        <f>MIN(B41:FS41)</f>
        <v>1</v>
      </c>
      <c r="FV41" s="4"/>
      <c r="FW41" s="4"/>
      <c r="FX41" s="4"/>
    </row>
    <row r="42" spans="1:180" ht="11.25" customHeight="1" x14ac:dyDescent="0.2">
      <c r="A42" s="150" t="s">
        <v>16</v>
      </c>
      <c r="B42" s="11">
        <f>IF(OR(B17="NA",B18="NA"),"NA",IF(OR(B17="RAISED",B18="RAISED"),"RAISED",B17-B18))</f>
        <v>0</v>
      </c>
      <c r="C42" s="11">
        <f t="shared" ref="C42:K42" si="86">IF(OR(C17="NA",C18="NA"),"NA",IF(OR(C17="RAISED",C18="RAISED"),"RAISED",C17-C18))</f>
        <v>0</v>
      </c>
      <c r="D42" s="11">
        <f t="shared" si="86"/>
        <v>0</v>
      </c>
      <c r="E42" s="11">
        <f t="shared" si="86"/>
        <v>0</v>
      </c>
      <c r="F42" s="11">
        <f t="shared" si="86"/>
        <v>0</v>
      </c>
      <c r="G42" s="11">
        <f t="shared" si="86"/>
        <v>0</v>
      </c>
      <c r="H42" s="11">
        <f t="shared" si="86"/>
        <v>-0.10000000000002274</v>
      </c>
      <c r="I42" s="11">
        <f t="shared" si="86"/>
        <v>0</v>
      </c>
      <c r="J42" s="11">
        <f t="shared" si="86"/>
        <v>-0.20000000000004547</v>
      </c>
      <c r="K42" s="11">
        <f t="shared" si="86"/>
        <v>0</v>
      </c>
      <c r="L42" s="150" t="s">
        <v>16</v>
      </c>
      <c r="M42" s="11">
        <f>IF(OR(M17="NA",M18="NA"),"NA",IF(OR(M17="RAISED",M18="RAISED"),"RAISED",M17-M18))</f>
        <v>0</v>
      </c>
      <c r="N42" s="11">
        <f t="shared" ref="N42:T42" si="87">IF(OR(N17="NA",N18="NA"),"NA",IF(OR(N17="RAISED",N18="RAISED"),"RAISED",N17-N18))</f>
        <v>0</v>
      </c>
      <c r="O42" s="11">
        <f t="shared" si="87"/>
        <v>0</v>
      </c>
      <c r="P42" s="11">
        <f t="shared" si="87"/>
        <v>0</v>
      </c>
      <c r="Q42" s="11">
        <f t="shared" si="87"/>
        <v>0</v>
      </c>
      <c r="R42" s="11">
        <f t="shared" si="87"/>
        <v>0</v>
      </c>
      <c r="S42" s="11">
        <f t="shared" si="87"/>
        <v>0</v>
      </c>
      <c r="T42" s="11">
        <f t="shared" si="87"/>
        <v>0</v>
      </c>
      <c r="U42" s="11">
        <f>IF(OR(U17="NA",U18="NA"),"NA",IF(OR(U17="RAISED",U18="RAISED"),"RAISED",U17-U18))</f>
        <v>0</v>
      </c>
      <c r="V42" s="11">
        <f>IF(OR(V17="NA",V18="NA"),"NA",IF(OR(V17="RAISED",V18="RAISED"),"RAISED",V17-V18))</f>
        <v>0</v>
      </c>
      <c r="W42" s="11">
        <f>IF(OR(W17="NA",W18="NA"),"NA",IF(OR(W17="RAISED",W18="RAISED"),"RAISED",W17-W18))</f>
        <v>0</v>
      </c>
      <c r="X42" s="150" t="s">
        <v>16</v>
      </c>
      <c r="Y42" s="11">
        <f t="shared" ref="Y42:AG42" si="88">IF(OR(Y17="NA",Y18="NA"),"NA",IF(OR(Y17="RAISED",Y18="RAISED"),"RAISED",Y17-Y18))</f>
        <v>0</v>
      </c>
      <c r="Z42" s="11">
        <f t="shared" si="88"/>
        <v>0</v>
      </c>
      <c r="AA42" s="11">
        <f t="shared" si="88"/>
        <v>0.19999999999993179</v>
      </c>
      <c r="AB42" s="11">
        <f t="shared" si="88"/>
        <v>0</v>
      </c>
      <c r="AC42" s="11">
        <f t="shared" si="88"/>
        <v>0</v>
      </c>
      <c r="AD42" s="11">
        <f t="shared" si="88"/>
        <v>0</v>
      </c>
      <c r="AE42" s="11">
        <f t="shared" si="88"/>
        <v>0.10000000000002274</v>
      </c>
      <c r="AF42" s="11">
        <f t="shared" si="88"/>
        <v>0</v>
      </c>
      <c r="AG42" s="11">
        <f t="shared" si="88"/>
        <v>0</v>
      </c>
      <c r="AH42" s="11">
        <f>IF(OR(AH17="NA",AH18="NA"),"NA",IF(OR(AH17="RAISED",AH18="RAISED"),"RAISED",AH17-AH18))</f>
        <v>0</v>
      </c>
      <c r="AI42" s="150" t="s">
        <v>16</v>
      </c>
      <c r="AJ42" s="11">
        <f t="shared" ref="AJ42:AR42" si="89">IF(OR(AJ17="NA",AJ18="NA"),"NA",IF(OR(AJ17="RAISED",AJ18="RAISED"),"RAISED",AJ17-AJ18))</f>
        <v>0.10000000000002274</v>
      </c>
      <c r="AK42" s="11">
        <f t="shared" si="89"/>
        <v>0</v>
      </c>
      <c r="AL42" s="11">
        <f t="shared" si="89"/>
        <v>0</v>
      </c>
      <c r="AM42" s="11">
        <f t="shared" si="89"/>
        <v>0</v>
      </c>
      <c r="AN42" s="11">
        <f t="shared" si="89"/>
        <v>0.10000000000002274</v>
      </c>
      <c r="AO42" s="11">
        <f t="shared" si="89"/>
        <v>0</v>
      </c>
      <c r="AP42" s="11">
        <f t="shared" si="89"/>
        <v>0</v>
      </c>
      <c r="AQ42" s="11">
        <f t="shared" si="89"/>
        <v>0.10000000000002274</v>
      </c>
      <c r="AR42" s="11">
        <f t="shared" si="89"/>
        <v>0.10000000000002274</v>
      </c>
      <c r="AS42" s="11">
        <f>IF(OR(AS17="NA",AS18="NA"),"NA",IF(OR(AS17="RAISED",AS18="RAISED"),"RAISED",AS17-AS18))</f>
        <v>0.10000000000002274</v>
      </c>
      <c r="AT42" s="150" t="s">
        <v>16</v>
      </c>
      <c r="AU42" s="11">
        <f t="shared" ref="AU42:BC42" si="90">IF(OR(AU17="NA",AU18="NA"),"NA",IF(OR(AU17="RAISED",AU18="RAISED"),"RAISED",AU17-AU18))</f>
        <v>0.10000000000002274</v>
      </c>
      <c r="AV42" s="11">
        <f t="shared" si="90"/>
        <v>0</v>
      </c>
      <c r="AW42" s="11">
        <f t="shared" si="90"/>
        <v>0.10000000000002274</v>
      </c>
      <c r="AX42" s="11">
        <f t="shared" si="90"/>
        <v>0</v>
      </c>
      <c r="AY42" s="11">
        <f>IF(OR(AY17="NA",AY18="NA"),"NA",IF(OR(AY17="RAISED",AY18="RAISED"),"RAISED",AY17-AY18))</f>
        <v>0.10000000000002274</v>
      </c>
      <c r="AZ42" s="11">
        <f>IF(OR(AZ17="NA",AZ18="NA"),"NA",IF(OR(AZ17="RAISED",AZ18="RAISED"),"RAISED",AZ17-AZ18))</f>
        <v>0.10000000000002274</v>
      </c>
      <c r="BA42" s="11">
        <f t="shared" si="90"/>
        <v>0.10000000000002274</v>
      </c>
      <c r="BB42" s="11">
        <f t="shared" si="90"/>
        <v>0.10000000000002274</v>
      </c>
      <c r="BC42" s="11">
        <f t="shared" si="90"/>
        <v>0.10000000000002274</v>
      </c>
      <c r="BD42" s="11">
        <f>IF(OR(BD17="NA",BD18="NA"),"NA",IF(OR(BD17="RAISED",BD18="RAISED"),"RAISED",BD17-BD18))</f>
        <v>0.10000000000002274</v>
      </c>
      <c r="BE42" s="150" t="s">
        <v>16</v>
      </c>
      <c r="BF42" s="11">
        <f t="shared" ref="BF42:BN42" si="91">IF(OR(BF17="NA",BF18="NA"),"NA",IF(OR(BF17="RAISED",BF18="RAISED"),"RAISED",BF17-BF18))</f>
        <v>0.10000000000002274</v>
      </c>
      <c r="BG42" s="11">
        <f t="shared" si="91"/>
        <v>0.10000000000002274</v>
      </c>
      <c r="BH42" s="11">
        <f t="shared" si="91"/>
        <v>0.10000000000002274</v>
      </c>
      <c r="BI42" s="11">
        <f t="shared" si="91"/>
        <v>0.10000000000002274</v>
      </c>
      <c r="BJ42" s="11">
        <f t="shared" si="91"/>
        <v>0.10000000000002274</v>
      </c>
      <c r="BK42" s="11">
        <f t="shared" si="91"/>
        <v>0.10000000000002274</v>
      </c>
      <c r="BL42" s="11">
        <f t="shared" si="91"/>
        <v>0.10000000000002274</v>
      </c>
      <c r="BM42" s="11">
        <f t="shared" si="91"/>
        <v>0.10000000000002274</v>
      </c>
      <c r="BN42" s="11">
        <f t="shared" si="91"/>
        <v>0.10000000000002274</v>
      </c>
      <c r="BO42" s="11">
        <f>IF(OR(BO17="NA",BO18="NA"),"NA",IF(OR(BO17="RAISED",BO18="RAISED"),"RAISED",BO17-BO18))</f>
        <v>0.10000000000002274</v>
      </c>
      <c r="BP42" s="150" t="s">
        <v>16</v>
      </c>
      <c r="BQ42" s="11">
        <f t="shared" ref="BQ42:BY42" si="92">IF(OR(BQ17="NA",BQ18="NA"),"NA",IF(OR(BQ17="RAISED",BQ18="RAISED"),"RAISED",BQ17-BQ18))</f>
        <v>0.10000000000002274</v>
      </c>
      <c r="BR42" s="11">
        <f t="shared" si="92"/>
        <v>0.10000000000002274</v>
      </c>
      <c r="BS42" s="11">
        <f t="shared" si="92"/>
        <v>0.10000000000002274</v>
      </c>
      <c r="BT42" s="11">
        <f t="shared" si="92"/>
        <v>0.10000000000002274</v>
      </c>
      <c r="BU42" s="11">
        <f t="shared" si="92"/>
        <v>0.10000000000002274</v>
      </c>
      <c r="BV42" s="11">
        <f t="shared" si="92"/>
        <v>0.10000000000002274</v>
      </c>
      <c r="BW42" s="11">
        <f t="shared" si="92"/>
        <v>0.10000000000002274</v>
      </c>
      <c r="BX42" s="11">
        <f t="shared" si="92"/>
        <v>0.10000000000002274</v>
      </c>
      <c r="BY42" s="11">
        <f t="shared" si="92"/>
        <v>0.10000000000002274</v>
      </c>
      <c r="BZ42" s="11">
        <f>IF(OR(BZ17="NA",BZ18="NA"),"NA",IF(OR(BZ17="RAISED",BZ18="RAISED"),"RAISED",BZ17-BZ18))</f>
        <v>0</v>
      </c>
      <c r="CA42" s="150" t="s">
        <v>16</v>
      </c>
      <c r="CB42" s="11">
        <f t="shared" ref="CB42:CJ42" si="93">IF(OR(CB17="NA",CB18="NA"),"NA",IF(OR(CB17="RAISED",CB18="RAISED"),"RAISED",CB17-CB18))</f>
        <v>0.10000000000002274</v>
      </c>
      <c r="CC42" s="11">
        <f t="shared" si="93"/>
        <v>0</v>
      </c>
      <c r="CD42" s="11">
        <f t="shared" si="93"/>
        <v>0.10000000000002274</v>
      </c>
      <c r="CE42" s="11">
        <f t="shared" si="93"/>
        <v>0</v>
      </c>
      <c r="CF42" s="11">
        <f t="shared" si="93"/>
        <v>0.10000000000002274</v>
      </c>
      <c r="CG42" s="11">
        <f t="shared" si="93"/>
        <v>0.10000000000002274</v>
      </c>
      <c r="CH42" s="11">
        <f t="shared" si="93"/>
        <v>0.10000000000002274</v>
      </c>
      <c r="CI42" s="11">
        <f t="shared" si="93"/>
        <v>0.10000000000002274</v>
      </c>
      <c r="CJ42" s="11">
        <f t="shared" si="93"/>
        <v>0.10000000000002274</v>
      </c>
      <c r="CK42" s="11">
        <f>IF(OR(CK17="NA",CK18="NA"),"NA",IF(OR(CK17="RAISED",CK18="RAISED"),"RAISED",CK17-CK18))</f>
        <v>0.10000000000002274</v>
      </c>
      <c r="CL42" s="150" t="s">
        <v>16</v>
      </c>
      <c r="CM42" s="11">
        <f t="shared" ref="CM42:CU42" si="94">IF(OR(CM17="NA",CM18="NA"),"NA",IF(OR(CM17="RAISED",CM18="RAISED"),"RAISED",CM17-CM18))</f>
        <v>0.10000000000002274</v>
      </c>
      <c r="CN42" s="11">
        <f t="shared" si="94"/>
        <v>0.10000000000002274</v>
      </c>
      <c r="CO42" s="11">
        <f t="shared" si="94"/>
        <v>0.10000000000002274</v>
      </c>
      <c r="CP42" s="11">
        <f t="shared" si="94"/>
        <v>0.10000000000002274</v>
      </c>
      <c r="CQ42" s="11">
        <f t="shared" si="94"/>
        <v>0.10000000000002274</v>
      </c>
      <c r="CR42" s="11">
        <f t="shared" si="94"/>
        <v>0.10000000000002274</v>
      </c>
      <c r="CS42" s="11">
        <f t="shared" si="94"/>
        <v>0.10000000000002274</v>
      </c>
      <c r="CT42" s="11">
        <f t="shared" si="94"/>
        <v>0.10000000000002274</v>
      </c>
      <c r="CU42" s="11">
        <f t="shared" si="94"/>
        <v>0.10000000000002274</v>
      </c>
      <c r="CV42" s="11">
        <f>IF(OR(CV17="NA",CV18="NA"),"NA",IF(OR(CV17="RAISED",CV18="RAISED"),"RAISED",CV17-CV18))</f>
        <v>0.10000000000002274</v>
      </c>
      <c r="CW42" s="150" t="s">
        <v>16</v>
      </c>
      <c r="CX42" s="11">
        <f t="shared" ref="CX42:DF42" si="95">IF(OR(CX17="NA",CX18="NA"),"NA",IF(OR(CX17="RAISED",CX18="RAISED"),"RAISED",CX17-CX18))</f>
        <v>0</v>
      </c>
      <c r="CY42" s="11">
        <f t="shared" si="95"/>
        <v>0.10000000000002274</v>
      </c>
      <c r="CZ42" s="11">
        <f t="shared" si="95"/>
        <v>0.10000000000002274</v>
      </c>
      <c r="DA42" s="11">
        <f t="shared" si="95"/>
        <v>0.10000000000002274</v>
      </c>
      <c r="DB42" s="11">
        <f t="shared" si="95"/>
        <v>0</v>
      </c>
      <c r="DC42" s="11">
        <f t="shared" si="95"/>
        <v>0</v>
      </c>
      <c r="DD42" s="11">
        <f t="shared" si="95"/>
        <v>0.10000000000002274</v>
      </c>
      <c r="DE42" s="11">
        <f t="shared" si="95"/>
        <v>0</v>
      </c>
      <c r="DF42" s="11">
        <f t="shared" si="95"/>
        <v>0</v>
      </c>
      <c r="DG42" s="11">
        <f>IF(OR(DG17="NA",DG18="NA"),"NA",IF(OR(DG17="RAISED",DG18="RAISED"),"RAISED",DG17-DG18))</f>
        <v>0.10000000000002274</v>
      </c>
      <c r="DH42" s="150" t="s">
        <v>16</v>
      </c>
      <c r="DI42" s="11">
        <f t="shared" ref="DI42:DQ42" si="96">IF(OR(DI17="NA",DI18="NA"),"NA",IF(OR(DI17="RAISED",DI18="RAISED"),"RAISED",DI17-DI18))</f>
        <v>0.10000000000002274</v>
      </c>
      <c r="DJ42" s="11">
        <f t="shared" si="96"/>
        <v>0</v>
      </c>
      <c r="DK42" s="11">
        <f t="shared" si="96"/>
        <v>0</v>
      </c>
      <c r="DL42" s="11">
        <f t="shared" si="96"/>
        <v>0.10000000000002274</v>
      </c>
      <c r="DM42" s="11">
        <f t="shared" si="96"/>
        <v>0</v>
      </c>
      <c r="DN42" s="11">
        <f t="shared" si="96"/>
        <v>0</v>
      </c>
      <c r="DO42" s="11">
        <f t="shared" si="96"/>
        <v>0</v>
      </c>
      <c r="DP42" s="11">
        <f t="shared" si="96"/>
        <v>0.10000000000002274</v>
      </c>
      <c r="DQ42" s="11">
        <f t="shared" si="96"/>
        <v>0.10000000000002274</v>
      </c>
      <c r="DR42" s="11">
        <f>IF(OR(DR17="NA",DR18="NA"),"NA",IF(OR(DR17="RAISED",DR18="RAISED"),"RAISED",DR17-DR18))</f>
        <v>0.10000000000002274</v>
      </c>
      <c r="DS42" s="150" t="s">
        <v>16</v>
      </c>
      <c r="DT42" s="11">
        <f t="shared" ref="DT42:EB42" si="97">IF(OR(DT17="NA",DT18="NA"),"NA",IF(OR(DT17="RAISED",DT18="RAISED"),"RAISED",DT17-DT18))</f>
        <v>0.10000000000002274</v>
      </c>
      <c r="DU42" s="11">
        <f t="shared" si="97"/>
        <v>0.10000000000002274</v>
      </c>
      <c r="DV42" s="11">
        <f t="shared" si="97"/>
        <v>0.10000000000002274</v>
      </c>
      <c r="DW42" s="11">
        <f t="shared" si="97"/>
        <v>0.10000000000002274</v>
      </c>
      <c r="DX42" s="11">
        <f t="shared" si="97"/>
        <v>0.10000000000002274</v>
      </c>
      <c r="DY42" s="11">
        <f t="shared" si="97"/>
        <v>0.10000000000002274</v>
      </c>
      <c r="DZ42" s="11">
        <f t="shared" si="97"/>
        <v>0</v>
      </c>
      <c r="EA42" s="11">
        <f t="shared" si="97"/>
        <v>0.10000000000002274</v>
      </c>
      <c r="EB42" s="11">
        <f t="shared" si="97"/>
        <v>0</v>
      </c>
      <c r="EC42" s="11">
        <f>IF(OR(EC17="NA",EC18="NA"),"NA",IF(OR(EC17="RAISED",EC18="RAISED"),"RAISED",EC17-EC18))</f>
        <v>0.10000000000002274</v>
      </c>
      <c r="ED42" s="150" t="s">
        <v>16</v>
      </c>
      <c r="EE42" s="11">
        <f t="shared" ref="EE42:EM42" si="98">IF(OR(EE17="NA",EE18="NA"),"NA",IF(OR(EE17="RAISED",EE18="RAISED"),"RAISED",EE17-EE18))</f>
        <v>0.10000000000002274</v>
      </c>
      <c r="EF42" s="11">
        <f t="shared" si="98"/>
        <v>0.10000000000002274</v>
      </c>
      <c r="EG42" s="11">
        <f t="shared" si="98"/>
        <v>0</v>
      </c>
      <c r="EH42" s="11">
        <f>IF(OR(EH17="NA",EH18="NA"),"NA",IF(OR(EH17="RAISED",EH18="RAISED"),"RAISED",EH17-EH18))</f>
        <v>0.10000000000002274</v>
      </c>
      <c r="EI42" s="11">
        <f>IF(OR(EI17="NA",EI18="NA"),"NA",IF(OR(EI17="RAISED",EI18="RAISED"),"RAISED",EI17-EI18))</f>
        <v>0.10000000000002274</v>
      </c>
      <c r="EJ42" s="11">
        <f>IF(OR(EJ17="NA",EJ18="NA"),"NA",IF(OR(EJ17="RAISED",EJ18="RAISED"),"RAISED",EJ17-EJ18))</f>
        <v>0.10000000000002274</v>
      </c>
      <c r="EK42" s="11">
        <f t="shared" si="98"/>
        <v>0.10000000000002274</v>
      </c>
      <c r="EL42" s="11">
        <f t="shared" si="98"/>
        <v>0</v>
      </c>
      <c r="EM42" s="11">
        <f t="shared" si="98"/>
        <v>0.10000000000002274</v>
      </c>
      <c r="EN42" s="11">
        <f t="shared" ref="EN42" si="99">IF(OR(EN17="NA",EN18="NA"),"NA",IF(OR(EN17="RAISED",EN18="RAISED"),"RAISED",EN17-EN18))</f>
        <v>0.10000000000002274</v>
      </c>
      <c r="EO42" s="150" t="s">
        <v>16</v>
      </c>
      <c r="EP42" s="11">
        <f t="shared" ref="EP42:EY42" si="100">IF(OR(EP17="NA",EP18="NA"),"NA",IF(OR(EP17="RAISED",EP18="RAISED"),"RAISED",EP17-EP18))</f>
        <v>0.10000000000002274</v>
      </c>
      <c r="EQ42" s="11">
        <f t="shared" si="100"/>
        <v>0.10000000000002274</v>
      </c>
      <c r="ER42" s="11">
        <f t="shared" si="100"/>
        <v>0</v>
      </c>
      <c r="ES42" s="11">
        <f t="shared" si="100"/>
        <v>0</v>
      </c>
      <c r="ET42" s="11">
        <f t="shared" si="100"/>
        <v>0</v>
      </c>
      <c r="EU42" s="11">
        <f t="shared" si="100"/>
        <v>0</v>
      </c>
      <c r="EV42" s="11">
        <f t="shared" si="100"/>
        <v>0</v>
      </c>
      <c r="EW42" s="11">
        <f t="shared" si="100"/>
        <v>0.10000000000002274</v>
      </c>
      <c r="EX42" s="11">
        <f t="shared" si="100"/>
        <v>0</v>
      </c>
      <c r="EY42" s="11">
        <f t="shared" si="100"/>
        <v>0</v>
      </c>
      <c r="EZ42" s="150" t="s">
        <v>16</v>
      </c>
      <c r="FA42" s="11">
        <f t="shared" ref="FA42:FJ42" si="101">IF(OR(FA17="NA",FA18="NA"),"NA",IF(OR(FA17="RAISED",FA18="RAISED"),"RAISED",FA17-FA18))</f>
        <v>0</v>
      </c>
      <c r="FB42" s="11">
        <f t="shared" si="101"/>
        <v>0</v>
      </c>
      <c r="FC42" s="11">
        <f t="shared" si="101"/>
        <v>0</v>
      </c>
      <c r="FD42" s="11">
        <f t="shared" si="101"/>
        <v>0</v>
      </c>
      <c r="FE42" s="11">
        <f t="shared" si="101"/>
        <v>0.10000000000002274</v>
      </c>
      <c r="FF42" s="11">
        <f t="shared" si="101"/>
        <v>0.10000000000002274</v>
      </c>
      <c r="FG42" s="11">
        <f t="shared" si="101"/>
        <v>0</v>
      </c>
      <c r="FH42" s="11">
        <f t="shared" si="101"/>
        <v>0.10000000000002274</v>
      </c>
      <c r="FI42" s="11">
        <f t="shared" si="101"/>
        <v>0.10000000000002274</v>
      </c>
      <c r="FJ42" s="11">
        <f t="shared" si="101"/>
        <v>0</v>
      </c>
      <c r="FK42" s="150" t="s">
        <v>16</v>
      </c>
      <c r="FL42" s="11">
        <f t="shared" ref="FL42:FR42" si="102">IF(OR(FL17="NA",FL18="NA"),"NA",IF(OR(FL17="RAISED",FL18="RAISED"),"RAISED",FL17-FL18))</f>
        <v>0.10000000000002274</v>
      </c>
      <c r="FM42" s="11">
        <f t="shared" si="102"/>
        <v>0</v>
      </c>
      <c r="FN42" s="11">
        <f t="shared" si="102"/>
        <v>0</v>
      </c>
      <c r="FO42" s="11">
        <f t="shared" si="102"/>
        <v>0</v>
      </c>
      <c r="FP42" s="11">
        <f t="shared" si="102"/>
        <v>0</v>
      </c>
      <c r="FQ42" s="11">
        <f t="shared" si="102"/>
        <v>0.10000000000002274</v>
      </c>
      <c r="FR42" s="11">
        <f t="shared" si="102"/>
        <v>0.10000000000002274</v>
      </c>
      <c r="FS42" s="150" t="s">
        <v>16</v>
      </c>
      <c r="FT42" s="1">
        <f>MAX(B42:FS42)</f>
        <v>0.19999999999993179</v>
      </c>
      <c r="FU42" s="86">
        <f>MIN(B42:FS42)</f>
        <v>-0.20000000000004547</v>
      </c>
      <c r="FV42" s="4"/>
      <c r="FW42" s="4"/>
      <c r="FX42" s="4"/>
    </row>
    <row r="43" spans="1:180" ht="11.25" customHeight="1" x14ac:dyDescent="0.2">
      <c r="A43" s="149" t="s">
        <v>35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49" t="s">
        <v>35</v>
      </c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49" t="s">
        <v>35</v>
      </c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49" t="s">
        <v>35</v>
      </c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49" t="s">
        <v>35</v>
      </c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49" t="s">
        <v>35</v>
      </c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49" t="s">
        <v>35</v>
      </c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49" t="s">
        <v>35</v>
      </c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49" t="s">
        <v>35</v>
      </c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49" t="s">
        <v>35</v>
      </c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49" t="s">
        <v>35</v>
      </c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49" t="s">
        <v>35</v>
      </c>
      <c r="DT43" s="11"/>
      <c r="DU43" s="11"/>
      <c r="DV43" s="11"/>
      <c r="DW43" s="11"/>
      <c r="DX43" s="11"/>
      <c r="DY43" s="11"/>
      <c r="DZ43" s="11"/>
      <c r="EA43" s="11"/>
      <c r="EB43" s="11"/>
      <c r="EC43" s="11"/>
      <c r="ED43" s="149" t="s">
        <v>35</v>
      </c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49" t="s">
        <v>35</v>
      </c>
      <c r="EP43" s="11"/>
      <c r="EQ43" s="11"/>
      <c r="ER43" s="11"/>
      <c r="ES43" s="11"/>
      <c r="ET43" s="11"/>
      <c r="EU43" s="11"/>
      <c r="EV43" s="11"/>
      <c r="EW43" s="11"/>
      <c r="EX43" s="11"/>
      <c r="EY43" s="11"/>
      <c r="EZ43" s="149" t="s">
        <v>35</v>
      </c>
      <c r="FA43" s="11"/>
      <c r="FB43" s="11"/>
      <c r="FC43" s="11"/>
      <c r="FD43" s="11"/>
      <c r="FE43" s="11"/>
      <c r="FF43" s="11"/>
      <c r="FG43" s="11"/>
      <c r="FH43" s="11"/>
      <c r="FI43" s="11"/>
      <c r="FJ43" s="11"/>
      <c r="FK43" s="149" t="s">
        <v>35</v>
      </c>
      <c r="FL43" s="11"/>
      <c r="FM43" s="11"/>
      <c r="FN43" s="11"/>
      <c r="FO43" s="11"/>
      <c r="FP43" s="11"/>
      <c r="FQ43" s="11"/>
      <c r="FR43" s="11"/>
      <c r="FS43" s="149" t="s">
        <v>35</v>
      </c>
      <c r="FT43" s="1"/>
      <c r="FU43" s="4"/>
      <c r="FV43" s="4"/>
      <c r="FW43" s="4"/>
      <c r="FX43" s="4"/>
    </row>
    <row r="44" spans="1:180" ht="11.25" customHeight="1" x14ac:dyDescent="0.2">
      <c r="A44" s="150" t="s">
        <v>5</v>
      </c>
      <c r="B44" s="11">
        <f>IF(OR(B20="NA",B24="NA"),"NA",B20-B24)</f>
        <v>1.1999999999999886</v>
      </c>
      <c r="C44" s="11">
        <f t="shared" ref="C44:K44" si="103">IF(OR(C20="NA",C24="NA"),"NA",C20-C24)</f>
        <v>1.0999999999999659</v>
      </c>
      <c r="D44" s="11">
        <f t="shared" si="103"/>
        <v>1.2999999999999545</v>
      </c>
      <c r="E44" s="11">
        <f t="shared" si="103"/>
        <v>1.3000000000000114</v>
      </c>
      <c r="F44" s="11">
        <f t="shared" si="103"/>
        <v>1.1000000000000227</v>
      </c>
      <c r="G44" s="11">
        <f t="shared" si="103"/>
        <v>1.1999999999999886</v>
      </c>
      <c r="H44" s="11">
        <f t="shared" si="103"/>
        <v>1.7000000000000455</v>
      </c>
      <c r="I44" s="11">
        <f t="shared" si="103"/>
        <v>1.7000000000000455</v>
      </c>
      <c r="J44" s="11">
        <f t="shared" si="103"/>
        <v>1.0999999999999659</v>
      </c>
      <c r="K44" s="11">
        <f t="shared" si="103"/>
        <v>1.6000000000000227</v>
      </c>
      <c r="L44" s="150" t="s">
        <v>5</v>
      </c>
      <c r="M44" s="11">
        <f>IF(OR(M20="NA",M24="NA"),"NA",M20-M24)</f>
        <v>1.3000000000000114</v>
      </c>
      <c r="N44" s="11">
        <f t="shared" ref="N44:T44" si="104">IF(OR(N20="NA",N24="NA"),"NA",N20-N24)</f>
        <v>1.3999999999999773</v>
      </c>
      <c r="O44" s="11">
        <f t="shared" si="104"/>
        <v>1.3000000000000114</v>
      </c>
      <c r="P44" s="11">
        <f t="shared" si="104"/>
        <v>1.3999999999999773</v>
      </c>
      <c r="Q44" s="11">
        <f>IF(OR(Q20="NA",Q24="NA"),"NA",Q20-Q24)</f>
        <v>1.7000000000000455</v>
      </c>
      <c r="R44" s="11">
        <f t="shared" si="104"/>
        <v>1.2999999999999545</v>
      </c>
      <c r="S44" s="11">
        <f>IF(OR(S20="NA",S24="NA"),"NA",S20-S24)</f>
        <v>1.5</v>
      </c>
      <c r="T44" s="11">
        <f t="shared" si="104"/>
        <v>1</v>
      </c>
      <c r="U44" s="11">
        <f t="shared" ref="U44:W46" si="105">IF(OR(U20="NA",U24="NA"),"NA",U20-U24)</f>
        <v>1.3000000000000114</v>
      </c>
      <c r="V44" s="11">
        <f t="shared" ref="V44" si="106">IF(OR(V20="NA",V24="NA"),"NA",V20-V24)</f>
        <v>0.30000000000001137</v>
      </c>
      <c r="W44" s="11">
        <f t="shared" si="105"/>
        <v>1.1999999999999886</v>
      </c>
      <c r="X44" s="150" t="s">
        <v>5</v>
      </c>
      <c r="Y44" s="11">
        <f t="shared" ref="Y44:AG44" si="107">IF(OR(Y20="NA",Y24="NA"),"NA",Y20-Y24)</f>
        <v>1.1999999999999886</v>
      </c>
      <c r="Z44" s="11">
        <f t="shared" si="107"/>
        <v>1.1999999999999886</v>
      </c>
      <c r="AA44" s="11">
        <f t="shared" si="107"/>
        <v>1.4000000000000341</v>
      </c>
      <c r="AB44" s="11">
        <f t="shared" si="107"/>
        <v>1.3000000000000114</v>
      </c>
      <c r="AC44" s="11">
        <f t="shared" si="107"/>
        <v>1.0999999999999659</v>
      </c>
      <c r="AD44" s="11">
        <f t="shared" si="107"/>
        <v>1.2000000000000455</v>
      </c>
      <c r="AE44" s="11">
        <f t="shared" si="107"/>
        <v>1.2999999999999545</v>
      </c>
      <c r="AF44" s="11">
        <f t="shared" si="107"/>
        <v>1.1999999999999886</v>
      </c>
      <c r="AG44" s="11">
        <f t="shared" si="107"/>
        <v>1.0999999999999659</v>
      </c>
      <c r="AH44" s="11">
        <f>IF(OR(AH20="NA",AH24="NA"),"NA",AH20-AH24)</f>
        <v>1.1999999999999886</v>
      </c>
      <c r="AI44" s="150" t="s">
        <v>5</v>
      </c>
      <c r="AJ44" s="11">
        <f t="shared" ref="AJ44:AR44" si="108">IF(OR(AJ20="NA",AJ24="NA"),"NA",AJ20-AJ24)</f>
        <v>1.1999999999999886</v>
      </c>
      <c r="AK44" s="11">
        <f t="shared" si="108"/>
        <v>1.0999999999999659</v>
      </c>
      <c r="AL44" s="11">
        <f t="shared" si="108"/>
        <v>1.3999999999999773</v>
      </c>
      <c r="AM44" s="11">
        <f t="shared" si="108"/>
        <v>1.2000000000000455</v>
      </c>
      <c r="AN44" s="11">
        <f t="shared" si="108"/>
        <v>2</v>
      </c>
      <c r="AO44" s="11">
        <f t="shared" si="108"/>
        <v>1.5999999999999659</v>
      </c>
      <c r="AP44" s="11">
        <f t="shared" si="108"/>
        <v>1.0999999999999659</v>
      </c>
      <c r="AQ44" s="11">
        <f t="shared" si="108"/>
        <v>1</v>
      </c>
      <c r="AR44" s="11">
        <f t="shared" si="108"/>
        <v>1</v>
      </c>
      <c r="AS44" s="11">
        <f>IF(OR(AS20="NA",AS24="NA"),"NA",AS20-AS24)</f>
        <v>1</v>
      </c>
      <c r="AT44" s="150" t="s">
        <v>5</v>
      </c>
      <c r="AU44" s="11">
        <f t="shared" ref="AU44:BC44" si="109">IF(OR(AU20="NA",AU24="NA"),"NA",AU20-AU24)</f>
        <v>1.1999999999999886</v>
      </c>
      <c r="AV44" s="11">
        <f t="shared" si="109"/>
        <v>1.0999999999999659</v>
      </c>
      <c r="AW44" s="11">
        <f t="shared" si="109"/>
        <v>1.1000000000000227</v>
      </c>
      <c r="AX44" s="11">
        <f t="shared" si="109"/>
        <v>1.3000000000000114</v>
      </c>
      <c r="AY44" s="11">
        <f t="shared" ref="AY44:AZ46" si="110">IF(OR(AY20="NA",AY24="NA"),"NA",AY20-AY24)</f>
        <v>0.60000000000002274</v>
      </c>
      <c r="AZ44" s="11">
        <f t="shared" si="110"/>
        <v>1.1999999999999886</v>
      </c>
      <c r="BA44" s="11">
        <f t="shared" si="109"/>
        <v>1</v>
      </c>
      <c r="BB44" s="11">
        <f t="shared" si="109"/>
        <v>1.0999999999999659</v>
      </c>
      <c r="BC44" s="11">
        <f t="shared" si="109"/>
        <v>1.1999999999999886</v>
      </c>
      <c r="BD44" s="11">
        <f>IF(OR(BD20="NA",BD24="NA"),"NA",BD20-BD24)</f>
        <v>1.3999999999999773</v>
      </c>
      <c r="BE44" s="150" t="s">
        <v>5</v>
      </c>
      <c r="BF44" s="11">
        <f t="shared" ref="BF44:BN44" si="111">IF(OR(BF20="NA",BF24="NA"),"NA",BF20-BF24)</f>
        <v>1</v>
      </c>
      <c r="BG44" s="11">
        <f t="shared" si="111"/>
        <v>1.2999999999999545</v>
      </c>
      <c r="BH44" s="11">
        <f t="shared" si="111"/>
        <v>1.1999999999999886</v>
      </c>
      <c r="BI44" s="11">
        <f t="shared" si="111"/>
        <v>1.1999999999999886</v>
      </c>
      <c r="BJ44" s="11">
        <f t="shared" si="111"/>
        <v>1.3999999999999773</v>
      </c>
      <c r="BK44" s="11">
        <f t="shared" si="111"/>
        <v>1.2000000000000455</v>
      </c>
      <c r="BL44" s="11">
        <f t="shared" si="111"/>
        <v>1</v>
      </c>
      <c r="BM44" s="11">
        <f t="shared" si="111"/>
        <v>1.3000000000000114</v>
      </c>
      <c r="BN44" s="11">
        <f t="shared" si="111"/>
        <v>1.4000000000000341</v>
      </c>
      <c r="BO44" s="11">
        <f>IF(OR(BO20="NA",BO24="NA"),"NA",BO20-BO24)</f>
        <v>1.1999999999999886</v>
      </c>
      <c r="BP44" s="150" t="s">
        <v>5</v>
      </c>
      <c r="BQ44" s="11">
        <f t="shared" ref="BQ44:BY44" si="112">IF(OR(BQ20="NA",BQ24="NA"),"NA",BQ20-BQ24)</f>
        <v>1.0999999999999659</v>
      </c>
      <c r="BR44" s="11">
        <f t="shared" si="112"/>
        <v>1.1999999999999886</v>
      </c>
      <c r="BS44" s="11">
        <f t="shared" si="112"/>
        <v>1.4000000000000341</v>
      </c>
      <c r="BT44" s="11">
        <f t="shared" si="112"/>
        <v>1.1000000000000227</v>
      </c>
      <c r="BU44" s="11">
        <f t="shared" si="112"/>
        <v>1.5</v>
      </c>
      <c r="BV44" s="11">
        <f t="shared" si="112"/>
        <v>1.1999999999999886</v>
      </c>
      <c r="BW44" s="11">
        <f t="shared" si="112"/>
        <v>1.3000000000000114</v>
      </c>
      <c r="BX44" s="11">
        <f t="shared" si="112"/>
        <v>1.3999999999999773</v>
      </c>
      <c r="BY44" s="11">
        <f t="shared" si="112"/>
        <v>1.1999999999999886</v>
      </c>
      <c r="BZ44" s="11">
        <f>IF(OR(BZ20="NA",BZ24="NA"),"NA",BZ20-BZ24)</f>
        <v>1.1999999999999886</v>
      </c>
      <c r="CA44" s="150" t="s">
        <v>5</v>
      </c>
      <c r="CB44" s="11">
        <f t="shared" ref="CB44:CJ44" si="113">IF(OR(CB20="NA",CB24="NA"),"NA",CB20-CB24)</f>
        <v>1.3000000000000114</v>
      </c>
      <c r="CC44" s="11">
        <f t="shared" si="113"/>
        <v>1.3000000000000114</v>
      </c>
      <c r="CD44" s="11">
        <f t="shared" si="113"/>
        <v>1.3999999999999773</v>
      </c>
      <c r="CE44" s="11">
        <f t="shared" si="113"/>
        <v>1.1999999999999886</v>
      </c>
      <c r="CF44" s="11">
        <f t="shared" si="113"/>
        <v>1.3000000000000114</v>
      </c>
      <c r="CG44" s="11">
        <f t="shared" si="113"/>
        <v>1.3000000000000114</v>
      </c>
      <c r="CH44" s="11">
        <f t="shared" si="113"/>
        <v>1.5</v>
      </c>
      <c r="CI44" s="11">
        <f t="shared" si="113"/>
        <v>1.1999999999999886</v>
      </c>
      <c r="CJ44" s="11">
        <f t="shared" si="113"/>
        <v>1.1999999999999886</v>
      </c>
      <c r="CK44" s="11">
        <f>IF(OR(CK20="NA",CK24="NA"),"NA",CK20-CK24)</f>
        <v>1</v>
      </c>
      <c r="CL44" s="150" t="s">
        <v>5</v>
      </c>
      <c r="CM44" s="11">
        <f t="shared" ref="CM44:CU44" si="114">IF(OR(CM20="NA",CM24="NA"),"NA",CM20-CM24)</f>
        <v>1.1999999999999886</v>
      </c>
      <c r="CN44" s="11">
        <f t="shared" si="114"/>
        <v>1.4000000000000341</v>
      </c>
      <c r="CO44" s="11">
        <f t="shared" si="114"/>
        <v>1.3000000000000114</v>
      </c>
      <c r="CP44" s="11">
        <f t="shared" si="114"/>
        <v>1</v>
      </c>
      <c r="CQ44" s="11">
        <f t="shared" si="114"/>
        <v>1.5</v>
      </c>
      <c r="CR44" s="11">
        <f t="shared" si="114"/>
        <v>1.1999999999999886</v>
      </c>
      <c r="CS44" s="11">
        <f t="shared" si="114"/>
        <v>1.1999999999999886</v>
      </c>
      <c r="CT44" s="11">
        <f t="shared" si="114"/>
        <v>1.5</v>
      </c>
      <c r="CU44" s="11">
        <f t="shared" si="114"/>
        <v>1.3999999999999773</v>
      </c>
      <c r="CV44" s="11">
        <f>IF(OR(CV20="NA",CV24="NA"),"NA",CV20-CV24)</f>
        <v>1</v>
      </c>
      <c r="CW44" s="150" t="s">
        <v>5</v>
      </c>
      <c r="CX44" s="11">
        <f t="shared" ref="CX44:DF44" si="115">IF(OR(CX20="NA",CX24="NA"),"NA",CX20-CX24)</f>
        <v>1.1999999999999886</v>
      </c>
      <c r="CY44" s="11">
        <f t="shared" si="115"/>
        <v>1.3999999999999773</v>
      </c>
      <c r="CZ44" s="11">
        <f t="shared" si="115"/>
        <v>1.3000000000000114</v>
      </c>
      <c r="DA44" s="11">
        <f t="shared" si="115"/>
        <v>1.1000000000000227</v>
      </c>
      <c r="DB44" s="11">
        <f t="shared" si="115"/>
        <v>1.3999999999999773</v>
      </c>
      <c r="DC44" s="11">
        <f t="shared" si="115"/>
        <v>1.1999999999999886</v>
      </c>
      <c r="DD44" s="11">
        <f t="shared" si="115"/>
        <v>1.3999999999999773</v>
      </c>
      <c r="DE44" s="11">
        <f t="shared" si="115"/>
        <v>1.1999999999999886</v>
      </c>
      <c r="DF44" s="11">
        <f t="shared" si="115"/>
        <v>1.3000000000000114</v>
      </c>
      <c r="DG44" s="11">
        <f>IF(OR(DG20="NA",DG24="NA"),"NA",DG20-DG24)</f>
        <v>1.4000000000000341</v>
      </c>
      <c r="DH44" s="150" t="s">
        <v>5</v>
      </c>
      <c r="DI44" s="11">
        <f t="shared" ref="DI44:DQ44" si="116">IF(OR(DI20="NA",DI24="NA"),"NA",DI20-DI24)</f>
        <v>1.3999999999999773</v>
      </c>
      <c r="DJ44" s="11">
        <f t="shared" si="116"/>
        <v>1.3000000000000114</v>
      </c>
      <c r="DK44" s="11">
        <f t="shared" si="116"/>
        <v>1.3999999999999773</v>
      </c>
      <c r="DL44" s="11">
        <f t="shared" si="116"/>
        <v>1.3999999999999773</v>
      </c>
      <c r="DM44" s="11">
        <f t="shared" si="116"/>
        <v>1.3000000000000114</v>
      </c>
      <c r="DN44" s="11">
        <f t="shared" si="116"/>
        <v>1.5999999999999659</v>
      </c>
      <c r="DO44" s="11">
        <f t="shared" si="116"/>
        <v>1.3000000000000114</v>
      </c>
      <c r="DP44" s="11">
        <f t="shared" si="116"/>
        <v>1.3000000000000114</v>
      </c>
      <c r="DQ44" s="11">
        <f t="shared" si="116"/>
        <v>1.2999999999999545</v>
      </c>
      <c r="DR44" s="11">
        <f>IF(OR(DR20="NA",DR24="NA"),"NA",DR20-DR24)</f>
        <v>1.2999999999999545</v>
      </c>
      <c r="DS44" s="150" t="s">
        <v>5</v>
      </c>
      <c r="DT44" s="11">
        <f t="shared" ref="DT44:EB44" si="117">IF(OR(DT20="NA",DT24="NA"),"NA",DT20-DT24)</f>
        <v>1.5</v>
      </c>
      <c r="DU44" s="11">
        <f t="shared" si="117"/>
        <v>1.3999999999999773</v>
      </c>
      <c r="DV44" s="11">
        <f t="shared" si="117"/>
        <v>1.3000000000000114</v>
      </c>
      <c r="DW44" s="11">
        <f t="shared" si="117"/>
        <v>1.4000000000000341</v>
      </c>
      <c r="DX44" s="11">
        <f t="shared" si="117"/>
        <v>1.2000000000000455</v>
      </c>
      <c r="DY44" s="11">
        <f t="shared" si="117"/>
        <v>1.3000000000000114</v>
      </c>
      <c r="DZ44" s="11">
        <f t="shared" si="117"/>
        <v>1.4000000000000341</v>
      </c>
      <c r="EA44" s="11">
        <f t="shared" si="117"/>
        <v>1.3000000000000114</v>
      </c>
      <c r="EB44" s="11">
        <f t="shared" si="117"/>
        <v>1.4000000000000341</v>
      </c>
      <c r="EC44" s="11">
        <f>IF(OR(EC20="NA",EC24="NA"),"NA",EC20-EC24)</f>
        <v>1.1999999999999886</v>
      </c>
      <c r="ED44" s="150" t="s">
        <v>5</v>
      </c>
      <c r="EE44" s="11">
        <f t="shared" ref="EE44:EM44" si="118">IF(OR(EE20="NA",EE24="NA"),"NA",EE20-EE24)</f>
        <v>1.3000000000000114</v>
      </c>
      <c r="EF44" s="11">
        <f t="shared" si="118"/>
        <v>1.3000000000000114</v>
      </c>
      <c r="EG44" s="11">
        <f t="shared" si="118"/>
        <v>1.3000000000000114</v>
      </c>
      <c r="EH44" s="11">
        <f t="shared" ref="EH44:EJ46" si="119">IF(OR(EH20="NA",EH24="NA"),"NA",EH20-EH24)</f>
        <v>1.3000000000000114</v>
      </c>
      <c r="EI44" s="11">
        <f t="shared" si="119"/>
        <v>1.3000000000000114</v>
      </c>
      <c r="EJ44" s="11">
        <f t="shared" si="119"/>
        <v>1.1999999999999886</v>
      </c>
      <c r="EK44" s="11">
        <f t="shared" si="118"/>
        <v>1.3000000000000114</v>
      </c>
      <c r="EL44" s="11">
        <f t="shared" si="118"/>
        <v>1.3000000000000114</v>
      </c>
      <c r="EM44" s="11">
        <f t="shared" si="118"/>
        <v>1.1000000000000227</v>
      </c>
      <c r="EN44" s="11">
        <f t="shared" ref="EN44" si="120">IF(OR(EN20="NA",EN24="NA"),"NA",EN20-EN24)</f>
        <v>1.1999999999999886</v>
      </c>
      <c r="EO44" s="150" t="s">
        <v>5</v>
      </c>
      <c r="EP44" s="11">
        <f t="shared" ref="EP44:EY44" si="121">IF(OR(EP20="NA",EP24="NA"),"NA",EP20-EP24)</f>
        <v>1.3999999999999773</v>
      </c>
      <c r="EQ44" s="11">
        <f t="shared" si="121"/>
        <v>1.3000000000000114</v>
      </c>
      <c r="ER44" s="11">
        <f t="shared" si="121"/>
        <v>1.3999999999999773</v>
      </c>
      <c r="ES44" s="11">
        <f t="shared" si="121"/>
        <v>1.3999999999999773</v>
      </c>
      <c r="ET44" s="11">
        <f t="shared" si="121"/>
        <v>1.0999999999999659</v>
      </c>
      <c r="EU44" s="11">
        <f t="shared" si="121"/>
        <v>1.3999999999999773</v>
      </c>
      <c r="EV44" s="11">
        <f t="shared" si="121"/>
        <v>1.1999999999999886</v>
      </c>
      <c r="EW44" s="11">
        <f t="shared" si="121"/>
        <v>1.3000000000000114</v>
      </c>
      <c r="EX44" s="11">
        <f t="shared" si="121"/>
        <v>1.2000000000000455</v>
      </c>
      <c r="EY44" s="11">
        <f t="shared" si="121"/>
        <v>1.3000000000000114</v>
      </c>
      <c r="EZ44" s="150" t="s">
        <v>5</v>
      </c>
      <c r="FA44" s="11">
        <f t="shared" ref="FA44:FJ44" si="122">IF(OR(FA20="NA",FA24="NA"),"NA",FA20-FA24)</f>
        <v>1.2999999999999545</v>
      </c>
      <c r="FB44" s="11">
        <f t="shared" si="122"/>
        <v>1.1999999999999886</v>
      </c>
      <c r="FC44" s="11">
        <f t="shared" si="122"/>
        <v>1</v>
      </c>
      <c r="FD44" s="11">
        <f t="shared" si="122"/>
        <v>1.6000000000000227</v>
      </c>
      <c r="FE44" s="11">
        <f t="shared" si="122"/>
        <v>1.3999999999999773</v>
      </c>
      <c r="FF44" s="11">
        <f t="shared" si="122"/>
        <v>1.5</v>
      </c>
      <c r="FG44" s="11">
        <f t="shared" si="122"/>
        <v>1.5</v>
      </c>
      <c r="FH44" s="11">
        <f t="shared" si="122"/>
        <v>1.1999999999999886</v>
      </c>
      <c r="FI44" s="11">
        <f t="shared" si="122"/>
        <v>1.3000000000000114</v>
      </c>
      <c r="FJ44" s="11">
        <f t="shared" si="122"/>
        <v>1.3999999999999773</v>
      </c>
      <c r="FK44" s="150" t="s">
        <v>5</v>
      </c>
      <c r="FL44" s="11">
        <f t="shared" ref="FL44:FR46" si="123">IF(OR(FL20="NA",FL24="NA"),"NA",FL20-FL24)</f>
        <v>1.3000000000000114</v>
      </c>
      <c r="FM44" s="11">
        <f t="shared" si="123"/>
        <v>1.3999999999999773</v>
      </c>
      <c r="FN44" s="11">
        <f t="shared" si="123"/>
        <v>1.3000000000000114</v>
      </c>
      <c r="FO44" s="11">
        <f t="shared" si="123"/>
        <v>1.5</v>
      </c>
      <c r="FP44" s="11">
        <f t="shared" si="123"/>
        <v>1.3000000000000114</v>
      </c>
      <c r="FQ44" s="11">
        <f t="shared" si="123"/>
        <v>1.1999999999999886</v>
      </c>
      <c r="FR44" s="11">
        <f t="shared" si="123"/>
        <v>1.3999999999999773</v>
      </c>
      <c r="FS44" s="150" t="s">
        <v>5</v>
      </c>
      <c r="FT44" s="1">
        <f>MAX(B44:FS44)</f>
        <v>2</v>
      </c>
      <c r="FU44" s="86">
        <f>MIN(B44:FS44)</f>
        <v>0.30000000000001137</v>
      </c>
      <c r="FV44" s="4"/>
      <c r="FW44" s="4"/>
      <c r="FX44" s="4"/>
    </row>
    <row r="45" spans="1:180" ht="11.25" customHeight="1" x14ac:dyDescent="0.2">
      <c r="A45" s="150" t="s">
        <v>6</v>
      </c>
      <c r="B45" s="11">
        <f>IF(OR(B21="NA",B25="NA"),"NA",B21-B25)</f>
        <v>1.1999999999999886</v>
      </c>
      <c r="C45" s="11">
        <f t="shared" ref="C45:K45" si="124">IF(OR(C21="NA",C25="NA"),"NA",C21-C25)</f>
        <v>1</v>
      </c>
      <c r="D45" s="11">
        <f t="shared" si="124"/>
        <v>1.1999999999999886</v>
      </c>
      <c r="E45" s="11">
        <f t="shared" si="124"/>
        <v>1.3000000000000114</v>
      </c>
      <c r="F45" s="11">
        <f t="shared" si="124"/>
        <v>1.0999999999999659</v>
      </c>
      <c r="G45" s="11">
        <f t="shared" si="124"/>
        <v>1.1999999999999886</v>
      </c>
      <c r="H45" s="11">
        <f t="shared" si="124"/>
        <v>1.2999999999999545</v>
      </c>
      <c r="I45" s="11">
        <f t="shared" si="124"/>
        <v>1.1999999999999886</v>
      </c>
      <c r="J45" s="11">
        <f t="shared" si="124"/>
        <v>1.3000000000000114</v>
      </c>
      <c r="K45" s="11">
        <f t="shared" si="124"/>
        <v>1.2000000000000455</v>
      </c>
      <c r="L45" s="150" t="s">
        <v>6</v>
      </c>
      <c r="M45" s="11">
        <f>IF(OR(M21="NA",M25="NA"),"NA",M21-M25)</f>
        <v>1.3000000000000114</v>
      </c>
      <c r="N45" s="11">
        <f t="shared" ref="N45:T45" si="125">IF(OR(N21="NA",N25="NA"),"NA",N21-N25)</f>
        <v>1.1999999999999886</v>
      </c>
      <c r="O45" s="11">
        <f t="shared" si="125"/>
        <v>1.3999999999999773</v>
      </c>
      <c r="P45" s="11">
        <f t="shared" si="125"/>
        <v>1.2000000000000455</v>
      </c>
      <c r="Q45" s="11">
        <f t="shared" si="125"/>
        <v>1.5</v>
      </c>
      <c r="R45" s="11">
        <f t="shared" si="125"/>
        <v>1.2000000000000455</v>
      </c>
      <c r="S45" s="11">
        <f t="shared" si="125"/>
        <v>1.1999999999999886</v>
      </c>
      <c r="T45" s="11">
        <f t="shared" si="125"/>
        <v>1.1999999999999886</v>
      </c>
      <c r="U45" s="11">
        <f t="shared" si="105"/>
        <v>1.2999999999999545</v>
      </c>
      <c r="V45" s="11">
        <f t="shared" ref="V45" si="126">IF(OR(V21="NA",V25="NA"),"NA",V21-V25)</f>
        <v>1</v>
      </c>
      <c r="W45" s="11">
        <f t="shared" si="105"/>
        <v>1.0999999999999659</v>
      </c>
      <c r="X45" s="150" t="s">
        <v>6</v>
      </c>
      <c r="Y45" s="11">
        <f t="shared" ref="Y45:AG45" si="127">IF(OR(Y21="NA",Y25="NA"),"NA",Y21-Y25)</f>
        <v>1.1999999999999886</v>
      </c>
      <c r="Z45" s="11">
        <f t="shared" si="127"/>
        <v>1.3000000000000114</v>
      </c>
      <c r="AA45" s="11">
        <f t="shared" si="127"/>
        <v>1.6000000000000227</v>
      </c>
      <c r="AB45" s="11">
        <f t="shared" si="127"/>
        <v>1.1999999999999886</v>
      </c>
      <c r="AC45" s="11">
        <f t="shared" si="127"/>
        <v>1</v>
      </c>
      <c r="AD45" s="11">
        <f t="shared" si="127"/>
        <v>1.1999999999999886</v>
      </c>
      <c r="AE45" s="11">
        <f t="shared" si="127"/>
        <v>0.90000000000003411</v>
      </c>
      <c r="AF45" s="11">
        <f t="shared" si="127"/>
        <v>1.0999999999999659</v>
      </c>
      <c r="AG45" s="11">
        <f t="shared" si="127"/>
        <v>1.6999999999999886</v>
      </c>
      <c r="AH45" s="11">
        <f>IF(OR(AH21="NA",AH25="NA"),"NA",AH21-AH25)</f>
        <v>1</v>
      </c>
      <c r="AI45" s="150" t="s">
        <v>6</v>
      </c>
      <c r="AJ45" s="11">
        <f t="shared" ref="AJ45:AR45" si="128">IF(OR(AJ21="NA",AJ25="NA"),"NA",AJ21-AJ25)</f>
        <v>1</v>
      </c>
      <c r="AK45" s="11">
        <f t="shared" si="128"/>
        <v>1.1000000000000227</v>
      </c>
      <c r="AL45" s="11">
        <f t="shared" si="128"/>
        <v>1.1999999999999886</v>
      </c>
      <c r="AM45" s="11">
        <f t="shared" si="128"/>
        <v>1.0999999999999659</v>
      </c>
      <c r="AN45" s="11">
        <f t="shared" si="128"/>
        <v>1</v>
      </c>
      <c r="AO45" s="11">
        <f t="shared" si="128"/>
        <v>1.4000000000000341</v>
      </c>
      <c r="AP45" s="11">
        <f t="shared" si="128"/>
        <v>1.1999999999999886</v>
      </c>
      <c r="AQ45" s="11">
        <f t="shared" si="128"/>
        <v>1.1000000000000227</v>
      </c>
      <c r="AR45" s="11">
        <f t="shared" si="128"/>
        <v>1</v>
      </c>
      <c r="AS45" s="11">
        <f>IF(OR(AS21="NA",AS25="NA"),"NA",AS21-AS25)</f>
        <v>1.1000000000000227</v>
      </c>
      <c r="AT45" s="150" t="s">
        <v>6</v>
      </c>
      <c r="AU45" s="11">
        <f t="shared" ref="AU45:BC45" si="129">IF(OR(AU21="NA",AU25="NA"),"NA",AU21-AU25)</f>
        <v>1.1999999999999886</v>
      </c>
      <c r="AV45" s="11">
        <f t="shared" si="129"/>
        <v>1.0999999999999659</v>
      </c>
      <c r="AW45" s="11">
        <f t="shared" si="129"/>
        <v>1.1999999999999886</v>
      </c>
      <c r="AX45" s="11">
        <f t="shared" si="129"/>
        <v>1.2999999999999545</v>
      </c>
      <c r="AY45" s="11">
        <f t="shared" si="110"/>
        <v>1.1000000000000227</v>
      </c>
      <c r="AZ45" s="11">
        <f t="shared" si="110"/>
        <v>1.1000000000000227</v>
      </c>
      <c r="BA45" s="11">
        <f t="shared" si="129"/>
        <v>1</v>
      </c>
      <c r="BB45" s="11">
        <f t="shared" si="129"/>
        <v>1.1000000000000227</v>
      </c>
      <c r="BC45" s="11">
        <f t="shared" si="129"/>
        <v>1.2000000000000455</v>
      </c>
      <c r="BD45" s="11">
        <f>IF(OR(BD21="NA",BD25="NA"),"NA",BD21-BD25)</f>
        <v>1</v>
      </c>
      <c r="BE45" s="150" t="s">
        <v>6</v>
      </c>
      <c r="BF45" s="11">
        <f t="shared" ref="BF45:BN45" si="130">IF(OR(BF21="NA",BF25="NA"),"NA",BF21-BF25)</f>
        <v>1</v>
      </c>
      <c r="BG45" s="11">
        <f t="shared" si="130"/>
        <v>1.3000000000000114</v>
      </c>
      <c r="BH45" s="11">
        <f t="shared" si="130"/>
        <v>1.2999999999999545</v>
      </c>
      <c r="BI45" s="11">
        <f t="shared" si="130"/>
        <v>1.1000000000000227</v>
      </c>
      <c r="BJ45" s="11">
        <f t="shared" si="130"/>
        <v>1</v>
      </c>
      <c r="BK45" s="11">
        <f t="shared" si="130"/>
        <v>1.1000000000000227</v>
      </c>
      <c r="BL45" s="11">
        <f t="shared" si="130"/>
        <v>1.1999999999999886</v>
      </c>
      <c r="BM45" s="11">
        <f t="shared" si="130"/>
        <v>1.1000000000000227</v>
      </c>
      <c r="BN45" s="11">
        <f t="shared" si="130"/>
        <v>1</v>
      </c>
      <c r="BO45" s="11">
        <f>IF(OR(BO21="NA",BO25="NA"),"NA",BO21-BO25)</f>
        <v>1</v>
      </c>
      <c r="BP45" s="150" t="s">
        <v>6</v>
      </c>
      <c r="BQ45" s="11">
        <f t="shared" ref="BQ45:BY45" si="131">IF(OR(BQ21="NA",BQ25="NA"),"NA",BQ21-BQ25)</f>
        <v>1.1999999999999886</v>
      </c>
      <c r="BR45" s="11">
        <f t="shared" si="131"/>
        <v>1</v>
      </c>
      <c r="BS45" s="11">
        <f t="shared" si="131"/>
        <v>1.2999999999999545</v>
      </c>
      <c r="BT45" s="11">
        <f t="shared" si="131"/>
        <v>1.3000000000000114</v>
      </c>
      <c r="BU45" s="11">
        <f t="shared" si="131"/>
        <v>1.5</v>
      </c>
      <c r="BV45" s="11">
        <f t="shared" si="131"/>
        <v>1.1999999999999886</v>
      </c>
      <c r="BW45" s="11">
        <f t="shared" si="131"/>
        <v>1.1000000000000227</v>
      </c>
      <c r="BX45" s="11">
        <f t="shared" si="131"/>
        <v>1.3999999999999773</v>
      </c>
      <c r="BY45" s="11">
        <f t="shared" si="131"/>
        <v>1.0999999999999659</v>
      </c>
      <c r="BZ45" s="11">
        <f>IF(OR(BZ21="NA",BZ25="NA"),"NA",BZ21-BZ25)</f>
        <v>1.1000000000000227</v>
      </c>
      <c r="CA45" s="150" t="s">
        <v>6</v>
      </c>
      <c r="CB45" s="11">
        <f t="shared" ref="CB45:CJ45" si="132">IF(OR(CB21="NA",CB25="NA"),"NA",CB21-CB25)</f>
        <v>1.3999999999999773</v>
      </c>
      <c r="CC45" s="11">
        <f t="shared" si="132"/>
        <v>1.0999999999999659</v>
      </c>
      <c r="CD45" s="11">
        <f t="shared" si="132"/>
        <v>1.1000000000000227</v>
      </c>
      <c r="CE45" s="11">
        <f t="shared" si="132"/>
        <v>1.1000000000000227</v>
      </c>
      <c r="CF45" s="11">
        <f t="shared" si="132"/>
        <v>1.1000000000000227</v>
      </c>
      <c r="CG45" s="11">
        <f t="shared" si="132"/>
        <v>1</v>
      </c>
      <c r="CH45" s="11">
        <f t="shared" si="132"/>
        <v>1.3999999999999773</v>
      </c>
      <c r="CI45" s="11">
        <f t="shared" si="132"/>
        <v>1.3000000000000114</v>
      </c>
      <c r="CJ45" s="11">
        <f t="shared" si="132"/>
        <v>1.6000000000000227</v>
      </c>
      <c r="CK45" s="11">
        <f>IF(OR(CK21="NA",CK25="NA"),"NA",CK21-CK25)</f>
        <v>1.1999999999999886</v>
      </c>
      <c r="CL45" s="150" t="s">
        <v>6</v>
      </c>
      <c r="CM45" s="11">
        <f t="shared" ref="CM45:CU45" si="133">IF(OR(CM21="NA",CM25="NA"),"NA",CM21-CM25)</f>
        <v>1.3999999999999773</v>
      </c>
      <c r="CN45" s="11">
        <f t="shared" si="133"/>
        <v>1.3000000000000114</v>
      </c>
      <c r="CO45" s="11">
        <f>IF(OR(CO21="NA",CO25="NA"),"NA",CO21-CO25)</f>
        <v>1.6999999999999886</v>
      </c>
      <c r="CP45" s="11">
        <f t="shared" si="133"/>
        <v>1.1999999999999886</v>
      </c>
      <c r="CQ45" s="11">
        <f t="shared" si="133"/>
        <v>1.5</v>
      </c>
      <c r="CR45" s="11">
        <f t="shared" si="133"/>
        <v>1.1999999999999886</v>
      </c>
      <c r="CS45" s="11">
        <f t="shared" si="133"/>
        <v>1.3999999999999773</v>
      </c>
      <c r="CT45" s="11">
        <f t="shared" si="133"/>
        <v>1.4000000000000341</v>
      </c>
      <c r="CU45" s="11">
        <f t="shared" si="133"/>
        <v>1.3999999999999773</v>
      </c>
      <c r="CV45" s="11">
        <f>IF(OR(CV21="NA",CV25="NA"),"NA",CV21-CV25)</f>
        <v>1.1999999999999886</v>
      </c>
      <c r="CW45" s="150" t="s">
        <v>6</v>
      </c>
      <c r="CX45" s="11">
        <f t="shared" ref="CX45:DF45" si="134">IF(OR(CX21="NA",CX25="NA"),"NA",CX21-CX25)</f>
        <v>1.2999999999999545</v>
      </c>
      <c r="CY45" s="11">
        <f t="shared" si="134"/>
        <v>1.3000000000000114</v>
      </c>
      <c r="CZ45" s="11">
        <f t="shared" si="134"/>
        <v>1.1000000000000227</v>
      </c>
      <c r="DA45" s="11">
        <f t="shared" si="134"/>
        <v>1.5</v>
      </c>
      <c r="DB45" s="11">
        <f t="shared" si="134"/>
        <v>1.1999999999999886</v>
      </c>
      <c r="DC45" s="11">
        <f t="shared" si="134"/>
        <v>1.3000000000000114</v>
      </c>
      <c r="DD45" s="11">
        <f t="shared" si="134"/>
        <v>1.3999999999999773</v>
      </c>
      <c r="DE45" s="11">
        <f t="shared" si="134"/>
        <v>1.2000000000000455</v>
      </c>
      <c r="DF45" s="11">
        <f t="shared" si="134"/>
        <v>1.4000000000000341</v>
      </c>
      <c r="DG45" s="11">
        <f>IF(OR(DG21="NA",DG25="NA"),"NA",DG21-DG25)</f>
        <v>1.3000000000000114</v>
      </c>
      <c r="DH45" s="150" t="s">
        <v>6</v>
      </c>
      <c r="DI45" s="11">
        <f t="shared" ref="DI45:DQ45" si="135">IF(OR(DI21="NA",DI25="NA"),"NA",DI21-DI25)</f>
        <v>1.3000000000000114</v>
      </c>
      <c r="DJ45" s="11">
        <f t="shared" si="135"/>
        <v>1.1999999999999886</v>
      </c>
      <c r="DK45" s="11">
        <f t="shared" si="135"/>
        <v>1.3000000000000114</v>
      </c>
      <c r="DL45" s="11">
        <f t="shared" si="135"/>
        <v>1.1999999999999886</v>
      </c>
      <c r="DM45" s="11">
        <f t="shared" si="135"/>
        <v>1.1000000000000227</v>
      </c>
      <c r="DN45" s="11">
        <f t="shared" si="135"/>
        <v>1.3999999999999773</v>
      </c>
      <c r="DO45" s="11">
        <f t="shared" si="135"/>
        <v>1</v>
      </c>
      <c r="DP45" s="11">
        <f t="shared" si="135"/>
        <v>1.2999999999999545</v>
      </c>
      <c r="DQ45" s="11">
        <f t="shared" si="135"/>
        <v>1.3000000000000114</v>
      </c>
      <c r="DR45" s="11">
        <f>IF(OR(DR21="NA",DR25="NA"),"NA",DR21-DR25)</f>
        <v>1.1999999999999886</v>
      </c>
      <c r="DS45" s="150" t="s">
        <v>6</v>
      </c>
      <c r="DT45" s="11">
        <f t="shared" ref="DT45:EB45" si="136">IF(OR(DT21="NA",DT25="NA"),"NA",DT21-DT25)</f>
        <v>1.5</v>
      </c>
      <c r="DU45" s="11">
        <f t="shared" si="136"/>
        <v>1.2999999999999545</v>
      </c>
      <c r="DV45" s="11">
        <f t="shared" si="136"/>
        <v>1.3000000000000114</v>
      </c>
      <c r="DW45" s="11">
        <f t="shared" si="136"/>
        <v>1.3000000000000114</v>
      </c>
      <c r="DX45" s="11">
        <f t="shared" si="136"/>
        <v>1.1000000000000227</v>
      </c>
      <c r="DY45" s="11">
        <f t="shared" si="136"/>
        <v>1.1000000000000227</v>
      </c>
      <c r="DZ45" s="11">
        <f t="shared" si="136"/>
        <v>1.3000000000000114</v>
      </c>
      <c r="EA45" s="11">
        <f t="shared" si="136"/>
        <v>1.2000000000000455</v>
      </c>
      <c r="EB45" s="11">
        <f t="shared" si="136"/>
        <v>1.2999999999999545</v>
      </c>
      <c r="EC45" s="11">
        <f>IF(OR(EC21="NA",EC25="NA"),"NA",EC21-EC25)</f>
        <v>1.1000000000000227</v>
      </c>
      <c r="ED45" s="150" t="s">
        <v>6</v>
      </c>
      <c r="EE45" s="11">
        <f t="shared" ref="EE45:EM45" si="137">IF(OR(EE21="NA",EE25="NA"),"NA",EE21-EE25)</f>
        <v>1.3000000000000114</v>
      </c>
      <c r="EF45" s="11">
        <f t="shared" si="137"/>
        <v>1.1000000000000227</v>
      </c>
      <c r="EG45" s="11">
        <f t="shared" si="137"/>
        <v>1.1999999999999886</v>
      </c>
      <c r="EH45" s="11">
        <f t="shared" si="119"/>
        <v>1.1000000000000227</v>
      </c>
      <c r="EI45" s="11">
        <f t="shared" si="119"/>
        <v>1.1999999999999886</v>
      </c>
      <c r="EJ45" s="11">
        <f t="shared" si="119"/>
        <v>1.3000000000000114</v>
      </c>
      <c r="EK45" s="11">
        <f t="shared" si="137"/>
        <v>1.3000000000000114</v>
      </c>
      <c r="EL45" s="11">
        <f t="shared" si="137"/>
        <v>1.1999999999999886</v>
      </c>
      <c r="EM45" s="11">
        <f t="shared" si="137"/>
        <v>1.1000000000000227</v>
      </c>
      <c r="EN45" s="11">
        <f t="shared" ref="EN45" si="138">IF(OR(EN21="NA",EN25="NA"),"NA",EN21-EN25)</f>
        <v>1.1999999999999886</v>
      </c>
      <c r="EO45" s="150" t="s">
        <v>6</v>
      </c>
      <c r="EP45" s="11">
        <f t="shared" ref="EP45:EY45" si="139">IF(OR(EP21="NA",EP25="NA"),"NA",EP21-EP25)</f>
        <v>1.1999999999999886</v>
      </c>
      <c r="EQ45" s="11">
        <f t="shared" si="139"/>
        <v>1.2000000000000455</v>
      </c>
      <c r="ER45" s="11">
        <f t="shared" si="139"/>
        <v>1.1999999999999886</v>
      </c>
      <c r="ES45" s="11">
        <f t="shared" si="139"/>
        <v>1.3000000000000114</v>
      </c>
      <c r="ET45" s="11">
        <f t="shared" si="139"/>
        <v>1.1999999999999886</v>
      </c>
      <c r="EU45" s="11">
        <f t="shared" si="139"/>
        <v>1.1999999999999886</v>
      </c>
      <c r="EV45" s="11">
        <f t="shared" si="139"/>
        <v>1.1000000000000227</v>
      </c>
      <c r="EW45" s="11">
        <f t="shared" si="139"/>
        <v>1.3000000000000114</v>
      </c>
      <c r="EX45" s="11">
        <f t="shared" si="139"/>
        <v>1.3999999999999773</v>
      </c>
      <c r="EY45" s="11">
        <f t="shared" si="139"/>
        <v>1.2000000000000455</v>
      </c>
      <c r="EZ45" s="150" t="s">
        <v>6</v>
      </c>
      <c r="FA45" s="11">
        <f t="shared" ref="FA45:FJ45" si="140">IF(OR(FA21="NA",FA25="NA"),"NA",FA21-FA25)</f>
        <v>1.0999999999999659</v>
      </c>
      <c r="FB45" s="11">
        <f t="shared" si="140"/>
        <v>1.2000000000000455</v>
      </c>
      <c r="FC45" s="11">
        <f t="shared" si="140"/>
        <v>1.1000000000000227</v>
      </c>
      <c r="FD45" s="11">
        <f t="shared" si="140"/>
        <v>1.1999999999999886</v>
      </c>
      <c r="FE45" s="11">
        <f t="shared" si="140"/>
        <v>1.4000000000000341</v>
      </c>
      <c r="FF45" s="11">
        <f t="shared" si="140"/>
        <v>1.3999999999999773</v>
      </c>
      <c r="FG45" s="11">
        <f t="shared" si="140"/>
        <v>1.3000000000000114</v>
      </c>
      <c r="FH45" s="11">
        <f t="shared" si="140"/>
        <v>1.1999999999999886</v>
      </c>
      <c r="FI45" s="11">
        <f t="shared" si="140"/>
        <v>1.1000000000000227</v>
      </c>
      <c r="FJ45" s="11">
        <f t="shared" si="140"/>
        <v>1.3000000000000114</v>
      </c>
      <c r="FK45" s="150" t="s">
        <v>6</v>
      </c>
      <c r="FL45" s="11">
        <f t="shared" ref="FL45:FO45" si="141">IF(OR(FL21="NA",FL25="NA"),"NA",FL21-FL25)</f>
        <v>1.1999999999999886</v>
      </c>
      <c r="FM45" s="11">
        <f t="shared" si="141"/>
        <v>1.3000000000000114</v>
      </c>
      <c r="FN45" s="11">
        <f t="shared" si="141"/>
        <v>1.3000000000000114</v>
      </c>
      <c r="FO45" s="11">
        <f t="shared" si="141"/>
        <v>1.1000000000000227</v>
      </c>
      <c r="FP45" s="11">
        <f t="shared" si="123"/>
        <v>1.2999999999999545</v>
      </c>
      <c r="FQ45" s="11">
        <f t="shared" si="123"/>
        <v>1.1000000000000227</v>
      </c>
      <c r="FR45" s="11">
        <f t="shared" si="123"/>
        <v>1.5</v>
      </c>
      <c r="FS45" s="150" t="s">
        <v>6</v>
      </c>
      <c r="FT45" s="1">
        <f>MAX(B45:FS45)</f>
        <v>1.6999999999999886</v>
      </c>
      <c r="FU45" s="86">
        <f>MIN(B45:FS45)</f>
        <v>0.90000000000003411</v>
      </c>
      <c r="FV45" s="4"/>
      <c r="FW45" s="4"/>
      <c r="FX45" s="4"/>
    </row>
    <row r="46" spans="1:180" ht="11.25" customHeight="1" x14ac:dyDescent="0.2">
      <c r="A46" s="150" t="s">
        <v>7</v>
      </c>
      <c r="B46" s="11">
        <f>IF(OR(B22="NA",B26="NA"),"NA",B22-B26)</f>
        <v>0.90000000000003411</v>
      </c>
      <c r="C46" s="11">
        <f t="shared" ref="C46:K46" si="142">IF(OR(C22="NA",C26="NA"),"NA",C22-C26)</f>
        <v>1.3999999999999773</v>
      </c>
      <c r="D46" s="11">
        <f t="shared" si="142"/>
        <v>1.3000000000000114</v>
      </c>
      <c r="E46" s="11">
        <f t="shared" si="142"/>
        <v>1.4000000000000341</v>
      </c>
      <c r="F46" s="11">
        <f t="shared" si="142"/>
        <v>1.3000000000000114</v>
      </c>
      <c r="G46" s="11">
        <f t="shared" si="142"/>
        <v>1.3000000000000114</v>
      </c>
      <c r="H46" s="11">
        <f t="shared" si="142"/>
        <v>1.3999999999999773</v>
      </c>
      <c r="I46" s="11">
        <f t="shared" si="142"/>
        <v>1.3999999999999773</v>
      </c>
      <c r="J46" s="11">
        <f t="shared" si="142"/>
        <v>1.5</v>
      </c>
      <c r="K46" s="11">
        <f t="shared" si="142"/>
        <v>1.3000000000000114</v>
      </c>
      <c r="L46" s="150" t="s">
        <v>7</v>
      </c>
      <c r="M46" s="11">
        <f>IF(OR(M22="NA",M26="NA"),"NA",M22-M26)</f>
        <v>1.4000000000000341</v>
      </c>
      <c r="N46" s="11">
        <f t="shared" ref="N46:T46" si="143">IF(OR(N22="NA",N26="NA"),"NA",N22-N26)</f>
        <v>1.3999999999999773</v>
      </c>
      <c r="O46" s="11">
        <f t="shared" si="143"/>
        <v>1.3999999999999773</v>
      </c>
      <c r="P46" s="11">
        <f t="shared" si="143"/>
        <v>1.5</v>
      </c>
      <c r="Q46" s="11">
        <f t="shared" si="143"/>
        <v>1.5</v>
      </c>
      <c r="R46" s="11">
        <f t="shared" si="143"/>
        <v>0.30000000000001137</v>
      </c>
      <c r="S46" s="11">
        <f t="shared" si="143"/>
        <v>0.5</v>
      </c>
      <c r="T46" s="11">
        <f t="shared" si="143"/>
        <v>1.1000000000000227</v>
      </c>
      <c r="U46" s="11">
        <f t="shared" si="105"/>
        <v>1.7999999999999545</v>
      </c>
      <c r="V46" s="11">
        <f t="shared" ref="V46" si="144">IF(OR(V22="NA",V26="NA"),"NA",V22-V26)</f>
        <v>1</v>
      </c>
      <c r="W46" s="11">
        <f t="shared" si="105"/>
        <v>1.3999999999999773</v>
      </c>
      <c r="X46" s="150" t="s">
        <v>7</v>
      </c>
      <c r="Y46" s="11">
        <f t="shared" ref="Y46:AG46" si="145">IF(OR(Y22="NA",Y26="NA"),"NA",Y22-Y26)</f>
        <v>1</v>
      </c>
      <c r="Z46" s="11">
        <f t="shared" si="145"/>
        <v>1.4000000000000341</v>
      </c>
      <c r="AA46" s="11">
        <f t="shared" si="145"/>
        <v>1.1999999999999886</v>
      </c>
      <c r="AB46" s="11">
        <f t="shared" si="145"/>
        <v>1.3999999999999773</v>
      </c>
      <c r="AC46" s="11">
        <f t="shared" si="145"/>
        <v>1.1999999999999886</v>
      </c>
      <c r="AD46" s="11">
        <f t="shared" si="145"/>
        <v>1.8000000000000114</v>
      </c>
      <c r="AE46" s="11">
        <f t="shared" si="145"/>
        <v>1.3000000000000114</v>
      </c>
      <c r="AF46" s="11">
        <f t="shared" si="145"/>
        <v>1.9000000000000341</v>
      </c>
      <c r="AG46" s="11">
        <f t="shared" si="145"/>
        <v>2.3000000000000114</v>
      </c>
      <c r="AH46" s="11">
        <f>IF(OR(AH22="NA",AH26="NA"),"NA",AH22-AH26)</f>
        <v>1.1999999999999886</v>
      </c>
      <c r="AI46" s="150" t="s">
        <v>7</v>
      </c>
      <c r="AJ46" s="11">
        <f t="shared" ref="AJ46:AR46" si="146">IF(OR(AJ22="NA",AJ26="NA"),"NA",AJ22-AJ26)</f>
        <v>1.8000000000000114</v>
      </c>
      <c r="AK46" s="11">
        <f t="shared" si="146"/>
        <v>1.3999999999999773</v>
      </c>
      <c r="AL46" s="11">
        <f t="shared" si="146"/>
        <v>1.8999999999999773</v>
      </c>
      <c r="AM46" s="11">
        <f t="shared" si="146"/>
        <v>1.3000000000000114</v>
      </c>
      <c r="AN46" s="11">
        <f t="shared" si="146"/>
        <v>1.7999999999999545</v>
      </c>
      <c r="AO46" s="11">
        <f t="shared" si="146"/>
        <v>2</v>
      </c>
      <c r="AP46" s="11">
        <f t="shared" si="146"/>
        <v>1.2999999999999545</v>
      </c>
      <c r="AQ46" s="11">
        <f t="shared" si="146"/>
        <v>1.3000000000000114</v>
      </c>
      <c r="AR46" s="11">
        <f t="shared" si="146"/>
        <v>1.2999999999999545</v>
      </c>
      <c r="AS46" s="11">
        <f>IF(OR(AS22="NA",AS26="NA"),"NA",AS22-AS26)</f>
        <v>1.2999999999999545</v>
      </c>
      <c r="AT46" s="150" t="s">
        <v>7</v>
      </c>
      <c r="AU46" s="11">
        <f t="shared" ref="AU46:BC46" si="147">IF(OR(AU22="NA",AU26="NA"),"NA",AU22-AU26)</f>
        <v>1.1000000000000227</v>
      </c>
      <c r="AV46" s="11">
        <f t="shared" si="147"/>
        <v>1.0999999999999659</v>
      </c>
      <c r="AW46" s="11">
        <f t="shared" si="147"/>
        <v>1.2999999999999545</v>
      </c>
      <c r="AX46" s="11">
        <f t="shared" si="147"/>
        <v>1.1000000000000227</v>
      </c>
      <c r="AY46" s="11">
        <f t="shared" si="110"/>
        <v>1.4000000000000341</v>
      </c>
      <c r="AZ46" s="11">
        <f t="shared" si="110"/>
        <v>1.1999999999999886</v>
      </c>
      <c r="BA46" s="11">
        <f t="shared" si="147"/>
        <v>1.3000000000000114</v>
      </c>
      <c r="BB46" s="11">
        <f t="shared" si="147"/>
        <v>0.5</v>
      </c>
      <c r="BC46" s="11">
        <f t="shared" si="147"/>
        <v>1.3999999999999773</v>
      </c>
      <c r="BD46" s="11">
        <f>IF(OR(BD22="NA",BD26="NA"),"NA",BD22-BD26)</f>
        <v>1.6000000000000227</v>
      </c>
      <c r="BE46" s="150" t="s">
        <v>7</v>
      </c>
      <c r="BF46" s="11">
        <f t="shared" ref="BF46:BN46" si="148">IF(OR(BF22="NA",BF26="NA"),"NA",BF22-BF26)</f>
        <v>1.3000000000000114</v>
      </c>
      <c r="BG46" s="11">
        <f t="shared" si="148"/>
        <v>1.5</v>
      </c>
      <c r="BH46" s="11">
        <f t="shared" si="148"/>
        <v>1.4000000000000341</v>
      </c>
      <c r="BI46" s="11">
        <f t="shared" si="148"/>
        <v>1.3000000000000114</v>
      </c>
      <c r="BJ46" s="11">
        <f t="shared" si="148"/>
        <v>1.4000000000000341</v>
      </c>
      <c r="BK46" s="11">
        <f t="shared" si="148"/>
        <v>1.1999999999999886</v>
      </c>
      <c r="BL46" s="11">
        <f t="shared" si="148"/>
        <v>1.1999999999999886</v>
      </c>
      <c r="BM46" s="11">
        <f t="shared" si="148"/>
        <v>1.4000000000000341</v>
      </c>
      <c r="BN46" s="11">
        <f t="shared" si="148"/>
        <v>1.3999999999999773</v>
      </c>
      <c r="BO46" s="11">
        <f>IF(OR(BO22="NA",BO26="NA"),"NA",BO22-BO26)</f>
        <v>1.1000000000000227</v>
      </c>
      <c r="BP46" s="150" t="s">
        <v>7</v>
      </c>
      <c r="BQ46" s="11">
        <f t="shared" ref="BQ46:BY46" si="149">IF(OR(BQ22="NA",BQ26="NA"),"NA",BQ22-BQ26)</f>
        <v>1.2999999999999545</v>
      </c>
      <c r="BR46" s="11">
        <f t="shared" si="149"/>
        <v>1.3999999999999773</v>
      </c>
      <c r="BS46" s="11">
        <f t="shared" si="149"/>
        <v>1.2999999999999545</v>
      </c>
      <c r="BT46" s="11">
        <f t="shared" si="149"/>
        <v>1.2999999999999545</v>
      </c>
      <c r="BU46" s="11">
        <f t="shared" si="149"/>
        <v>1.1999999999999886</v>
      </c>
      <c r="BV46" s="11">
        <f t="shared" si="149"/>
        <v>1.3000000000000114</v>
      </c>
      <c r="BW46" s="11">
        <f t="shared" si="149"/>
        <v>1.4000000000000341</v>
      </c>
      <c r="BX46" s="11">
        <f t="shared" si="149"/>
        <v>1.5</v>
      </c>
      <c r="BY46" s="11">
        <f t="shared" si="149"/>
        <v>1.5</v>
      </c>
      <c r="BZ46" s="11">
        <f>IF(OR(BZ22="NA",BZ26="NA"),"NA",BZ22-BZ26)</f>
        <v>1.6000000000000227</v>
      </c>
      <c r="CA46" s="150" t="s">
        <v>7</v>
      </c>
      <c r="CB46" s="11">
        <f t="shared" ref="CB46:CJ46" si="150">IF(OR(CB22="NA",CB26="NA"),"NA",CB22-CB26)</f>
        <v>1.5</v>
      </c>
      <c r="CC46" s="11">
        <f t="shared" si="150"/>
        <v>1.6000000000000227</v>
      </c>
      <c r="CD46" s="11">
        <f t="shared" si="150"/>
        <v>1.5</v>
      </c>
      <c r="CE46" s="11">
        <f t="shared" si="150"/>
        <v>1.2999999999999545</v>
      </c>
      <c r="CF46" s="11">
        <f t="shared" si="150"/>
        <v>1.5</v>
      </c>
      <c r="CG46" s="11">
        <f t="shared" si="150"/>
        <v>1.6000000000000227</v>
      </c>
      <c r="CH46" s="11">
        <f t="shared" si="150"/>
        <v>1.3999999999999773</v>
      </c>
      <c r="CI46" s="11">
        <f t="shared" si="150"/>
        <v>1.5</v>
      </c>
      <c r="CJ46" s="11">
        <f t="shared" si="150"/>
        <v>1.3999999999999773</v>
      </c>
      <c r="CK46" s="11">
        <f>IF(OR(CK22="NA",CK26="NA"),"NA",CK22-CK26)</f>
        <v>1.5</v>
      </c>
      <c r="CL46" s="150" t="s">
        <v>7</v>
      </c>
      <c r="CM46" s="11">
        <f t="shared" ref="CM46:CU46" si="151">IF(OR(CM22="NA",CM26="NA"),"NA",CM22-CM26)</f>
        <v>1.1999999999999886</v>
      </c>
      <c r="CN46" s="11">
        <f t="shared" si="151"/>
        <v>1.1999999999999886</v>
      </c>
      <c r="CO46" s="11">
        <f t="shared" si="151"/>
        <v>1.7000000000000455</v>
      </c>
      <c r="CP46" s="11">
        <f t="shared" si="151"/>
        <v>1.8999999999999773</v>
      </c>
      <c r="CQ46" s="11">
        <f t="shared" si="151"/>
        <v>1.3000000000000114</v>
      </c>
      <c r="CR46" s="11">
        <f t="shared" si="151"/>
        <v>1.5</v>
      </c>
      <c r="CS46" s="11">
        <f t="shared" si="151"/>
        <v>1.5</v>
      </c>
      <c r="CT46" s="11">
        <f t="shared" si="151"/>
        <v>1.6999999999999886</v>
      </c>
      <c r="CU46" s="11">
        <f t="shared" si="151"/>
        <v>1</v>
      </c>
      <c r="CV46" s="11">
        <f>IF(OR(CV22="NA",CV26="NA"),"NA",CV22-CV26)</f>
        <v>1.1999999999999886</v>
      </c>
      <c r="CW46" s="150" t="s">
        <v>7</v>
      </c>
      <c r="CX46" s="11">
        <f t="shared" ref="CX46:DF46" si="152">IF(OR(CX22="NA",CX26="NA"),"NA",CX22-CX26)</f>
        <v>1</v>
      </c>
      <c r="CY46" s="11">
        <f t="shared" si="152"/>
        <v>1.1999999999999886</v>
      </c>
      <c r="CZ46" s="11">
        <f t="shared" si="152"/>
        <v>1.4000000000000341</v>
      </c>
      <c r="DA46" s="11">
        <f t="shared" si="152"/>
        <v>1.3999999999999773</v>
      </c>
      <c r="DB46" s="11">
        <f t="shared" si="152"/>
        <v>1.3000000000000114</v>
      </c>
      <c r="DC46" s="11">
        <f t="shared" si="152"/>
        <v>1.4000000000000341</v>
      </c>
      <c r="DD46" s="11">
        <f t="shared" si="152"/>
        <v>1.1999999999999886</v>
      </c>
      <c r="DE46" s="11">
        <f t="shared" si="152"/>
        <v>1.5</v>
      </c>
      <c r="DF46" s="11">
        <f t="shared" si="152"/>
        <v>1.3999999999999773</v>
      </c>
      <c r="DG46" s="11">
        <f>IF(OR(DG22="NA",DG26="NA"),"NA",DG22-DG26)</f>
        <v>1.5</v>
      </c>
      <c r="DH46" s="150" t="s">
        <v>7</v>
      </c>
      <c r="DI46" s="11">
        <f t="shared" ref="DI46:DQ46" si="153">IF(OR(DI22="NA",DI26="NA"),"NA",DI22-DI26)</f>
        <v>1.4000000000000341</v>
      </c>
      <c r="DJ46" s="11">
        <f t="shared" si="153"/>
        <v>1.4000000000000341</v>
      </c>
      <c r="DK46" s="11">
        <f t="shared" si="153"/>
        <v>1.1999999999999886</v>
      </c>
      <c r="DL46" s="11">
        <f t="shared" si="153"/>
        <v>1.3000000000000114</v>
      </c>
      <c r="DM46" s="11">
        <f t="shared" si="153"/>
        <v>1.3000000000000114</v>
      </c>
      <c r="DN46" s="11">
        <f t="shared" si="153"/>
        <v>1.1999999999999886</v>
      </c>
      <c r="DO46" s="11">
        <f t="shared" si="153"/>
        <v>1.3000000000000114</v>
      </c>
      <c r="DP46" s="11">
        <f t="shared" si="153"/>
        <v>1.3000000000000114</v>
      </c>
      <c r="DQ46" s="11">
        <f t="shared" si="153"/>
        <v>1.4000000000000341</v>
      </c>
      <c r="DR46" s="11">
        <f>IF(OR(DR22="NA",DR26="NA"),"NA",DR22-DR26)</f>
        <v>1.1999999999999886</v>
      </c>
      <c r="DS46" s="150" t="s">
        <v>7</v>
      </c>
      <c r="DT46" s="11">
        <f t="shared" ref="DT46:EB46" si="154">IF(OR(DT22="NA",DT26="NA"),"NA",DT22-DT26)</f>
        <v>0.89999999999997726</v>
      </c>
      <c r="DU46" s="11">
        <f t="shared" si="154"/>
        <v>1.2999999999999545</v>
      </c>
      <c r="DV46" s="11">
        <f t="shared" si="154"/>
        <v>1.1999999999999886</v>
      </c>
      <c r="DW46" s="11">
        <f t="shared" si="154"/>
        <v>1.1999999999999886</v>
      </c>
      <c r="DX46" s="11">
        <f t="shared" si="154"/>
        <v>1.2000000000000455</v>
      </c>
      <c r="DY46" s="11">
        <f t="shared" si="154"/>
        <v>1.1000000000000227</v>
      </c>
      <c r="DZ46" s="11">
        <f t="shared" si="154"/>
        <v>1.1999999999999886</v>
      </c>
      <c r="EA46" s="11">
        <f t="shared" si="154"/>
        <v>1.1000000000000227</v>
      </c>
      <c r="EB46" s="11">
        <f t="shared" si="154"/>
        <v>1.1999999999999886</v>
      </c>
      <c r="EC46" s="11">
        <f>IF(OR(EC22="NA",EC26="NA"),"NA",EC22-EC26)</f>
        <v>1</v>
      </c>
      <c r="ED46" s="150" t="s">
        <v>7</v>
      </c>
      <c r="EE46" s="11">
        <f t="shared" ref="EE46:EM46" si="155">IF(OR(EE22="NA",EE26="NA"),"NA",EE22-EE26)</f>
        <v>1.3999999999999773</v>
      </c>
      <c r="EF46" s="11">
        <f t="shared" si="155"/>
        <v>1.3000000000000114</v>
      </c>
      <c r="EG46" s="11">
        <f t="shared" si="155"/>
        <v>1.3000000000000114</v>
      </c>
      <c r="EH46" s="11">
        <f t="shared" si="119"/>
        <v>1.3000000000000114</v>
      </c>
      <c r="EI46" s="11">
        <f t="shared" si="119"/>
        <v>1.1000000000000227</v>
      </c>
      <c r="EJ46" s="11">
        <f t="shared" si="119"/>
        <v>1.1999999999999886</v>
      </c>
      <c r="EK46" s="11">
        <f t="shared" si="155"/>
        <v>1.3000000000000114</v>
      </c>
      <c r="EL46" s="11">
        <f t="shared" si="155"/>
        <v>1.2000000000000455</v>
      </c>
      <c r="EM46" s="11">
        <f t="shared" si="155"/>
        <v>1.1000000000000227</v>
      </c>
      <c r="EN46" s="11">
        <f t="shared" ref="EN46" si="156">IF(OR(EN22="NA",EN26="NA"),"NA",EN22-EN26)</f>
        <v>1.3000000000000114</v>
      </c>
      <c r="EO46" s="150" t="s">
        <v>7</v>
      </c>
      <c r="EP46" s="11">
        <f t="shared" ref="EP46:EY46" si="157">IF(OR(EP22="NA",EP26="NA"),"NA",EP22-EP26)</f>
        <v>1.1999999999999886</v>
      </c>
      <c r="EQ46" s="11">
        <f t="shared" si="157"/>
        <v>1.3999999999999773</v>
      </c>
      <c r="ER46" s="11">
        <f t="shared" si="157"/>
        <v>1.1999999999999886</v>
      </c>
      <c r="ES46" s="11">
        <f t="shared" si="157"/>
        <v>1.2999999999999545</v>
      </c>
      <c r="ET46" s="11">
        <f t="shared" si="157"/>
        <v>1.3000000000000114</v>
      </c>
      <c r="EU46" s="11">
        <f t="shared" si="157"/>
        <v>1.0999999999999659</v>
      </c>
      <c r="EV46" s="11">
        <f t="shared" si="157"/>
        <v>1.1999999999999886</v>
      </c>
      <c r="EW46" s="11">
        <f t="shared" si="157"/>
        <v>1.3000000000000114</v>
      </c>
      <c r="EX46" s="11">
        <f t="shared" si="157"/>
        <v>1.3000000000000114</v>
      </c>
      <c r="EY46" s="11">
        <f t="shared" si="157"/>
        <v>1.3000000000000114</v>
      </c>
      <c r="EZ46" s="150" t="s">
        <v>7</v>
      </c>
      <c r="FA46" s="11">
        <f t="shared" ref="FA46:FJ46" si="158">IF(OR(FA22="NA",FA26="NA"),"NA",FA22-FA26)</f>
        <v>1.1999999999999886</v>
      </c>
      <c r="FB46" s="11">
        <f t="shared" si="158"/>
        <v>1.1999999999999886</v>
      </c>
      <c r="FC46" s="11">
        <f t="shared" si="158"/>
        <v>1.1999999999999886</v>
      </c>
      <c r="FD46" s="11">
        <f t="shared" si="158"/>
        <v>1.3000000000000114</v>
      </c>
      <c r="FE46" s="11">
        <f t="shared" si="158"/>
        <v>1.1999999999999886</v>
      </c>
      <c r="FF46" s="11">
        <f t="shared" si="158"/>
        <v>1.1999999999999886</v>
      </c>
      <c r="FG46" s="11">
        <f t="shared" si="158"/>
        <v>1.3000000000000114</v>
      </c>
      <c r="FH46" s="11">
        <f t="shared" si="158"/>
        <v>1.3000000000000114</v>
      </c>
      <c r="FI46" s="11">
        <f t="shared" si="158"/>
        <v>1.0999999999999659</v>
      </c>
      <c r="FJ46" s="11">
        <f t="shared" si="158"/>
        <v>1.3000000000000114</v>
      </c>
      <c r="FK46" s="150" t="s">
        <v>7</v>
      </c>
      <c r="FL46" s="11">
        <f t="shared" ref="FL46:FO46" si="159">IF(OR(FL22="NA",FL26="NA"),"NA",FL22-FL26)</f>
        <v>1.3000000000000114</v>
      </c>
      <c r="FM46" s="11">
        <f t="shared" si="159"/>
        <v>1.1999999999999886</v>
      </c>
      <c r="FN46" s="11">
        <f t="shared" si="159"/>
        <v>1.1999999999999886</v>
      </c>
      <c r="FO46" s="11">
        <f t="shared" si="159"/>
        <v>1</v>
      </c>
      <c r="FP46" s="11">
        <f t="shared" si="123"/>
        <v>1.1999999999999886</v>
      </c>
      <c r="FQ46" s="11">
        <f t="shared" si="123"/>
        <v>1.6000000000000227</v>
      </c>
      <c r="FR46" s="11">
        <f t="shared" si="123"/>
        <v>1.3000000000000114</v>
      </c>
      <c r="FS46" s="150" t="s">
        <v>7</v>
      </c>
      <c r="FT46" s="1">
        <f>MAX(B46:FS46)</f>
        <v>2.3000000000000114</v>
      </c>
      <c r="FU46" s="86">
        <f>MIN(B46:FS46)</f>
        <v>0.30000000000001137</v>
      </c>
      <c r="FV46" s="4"/>
      <c r="FW46" s="4"/>
      <c r="FX46" s="4"/>
    </row>
    <row r="47" spans="1:180" ht="11.25" customHeight="1" x14ac:dyDescent="0.2">
      <c r="A47" s="149" t="s">
        <v>38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49" t="s">
        <v>38</v>
      </c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49" t="s">
        <v>38</v>
      </c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49" t="s">
        <v>38</v>
      </c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49" t="s">
        <v>38</v>
      </c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49" t="s">
        <v>38</v>
      </c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49" t="s">
        <v>38</v>
      </c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49" t="s">
        <v>38</v>
      </c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49" t="s">
        <v>38</v>
      </c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49" t="s">
        <v>38</v>
      </c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49" t="s">
        <v>38</v>
      </c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49" t="s">
        <v>38</v>
      </c>
      <c r="DT47" s="11"/>
      <c r="DU47" s="11"/>
      <c r="DV47" s="11"/>
      <c r="DW47" s="11"/>
      <c r="DX47" s="11"/>
      <c r="DY47" s="11"/>
      <c r="DZ47" s="11"/>
      <c r="EA47" s="11"/>
      <c r="EB47" s="11"/>
      <c r="EC47" s="11"/>
      <c r="ED47" s="149" t="s">
        <v>38</v>
      </c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49" t="s">
        <v>38</v>
      </c>
      <c r="EP47" s="11"/>
      <c r="EQ47" s="11"/>
      <c r="ER47" s="11"/>
      <c r="ES47" s="11"/>
      <c r="ET47" s="11"/>
      <c r="EU47" s="11"/>
      <c r="EV47" s="11"/>
      <c r="EW47" s="11"/>
      <c r="EX47" s="11"/>
      <c r="EY47" s="11"/>
      <c r="EZ47" s="149" t="s">
        <v>38</v>
      </c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49" t="s">
        <v>38</v>
      </c>
      <c r="FL47" s="11"/>
      <c r="FM47" s="11"/>
      <c r="FN47" s="11"/>
      <c r="FO47" s="11"/>
      <c r="FP47" s="11"/>
      <c r="FQ47" s="11"/>
      <c r="FR47" s="11"/>
      <c r="FS47" s="149" t="s">
        <v>38</v>
      </c>
      <c r="FT47" s="1"/>
      <c r="FU47" s="4"/>
      <c r="FV47" s="4"/>
      <c r="FW47" s="4"/>
      <c r="FX47" s="4"/>
    </row>
    <row r="48" spans="1:180" ht="11.25" customHeight="1" x14ac:dyDescent="0.2">
      <c r="A48" s="150" t="s">
        <v>9</v>
      </c>
      <c r="B48" s="11">
        <f>IF(B28="CLOSED","CLOSED",IF(OR(B24="NA",B28="NA"),"NA",B24-B28))</f>
        <v>8.1000000000000227</v>
      </c>
      <c r="C48" s="11">
        <f t="shared" ref="C48:K48" si="160">IF(C28="CLOSED","CLOSED",IF(OR(C24="NA",C28="NA"),"NA",C24-C28))</f>
        <v>8.5</v>
      </c>
      <c r="D48" s="11">
        <f t="shared" si="160"/>
        <v>8.3000000000000114</v>
      </c>
      <c r="E48" s="11">
        <f t="shared" si="160"/>
        <v>8.1999999999999886</v>
      </c>
      <c r="F48" s="11">
        <f t="shared" si="160"/>
        <v>8.5999999999999659</v>
      </c>
      <c r="G48" s="11">
        <f t="shared" si="160"/>
        <v>8.3999999999999773</v>
      </c>
      <c r="H48" s="11">
        <f t="shared" si="160"/>
        <v>8.2999999999999545</v>
      </c>
      <c r="I48" s="11">
        <f t="shared" si="160"/>
        <v>8.3999999999999773</v>
      </c>
      <c r="J48" s="11">
        <f t="shared" si="160"/>
        <v>8.3000000000000114</v>
      </c>
      <c r="K48" s="11">
        <f t="shared" si="160"/>
        <v>8.0999999999999659</v>
      </c>
      <c r="L48" s="150" t="s">
        <v>9</v>
      </c>
      <c r="M48" s="11">
        <f>IF(M28="CLOSED","CLOSED",IF(OR(M24="NA",M28="NA"),"NA",M24-M28))</f>
        <v>8.1999999999999886</v>
      </c>
      <c r="N48" s="11">
        <f t="shared" ref="N48:T48" si="161">IF(N28="CLOSED","CLOSED",IF(OR(N24="NA",N28="NA"),"NA",N24-N28))</f>
        <v>8.1000000000000227</v>
      </c>
      <c r="O48" s="11">
        <f t="shared" si="161"/>
        <v>8.3000000000000114</v>
      </c>
      <c r="P48" s="11">
        <f t="shared" si="161"/>
        <v>8.1000000000000227</v>
      </c>
      <c r="Q48" s="11">
        <f t="shared" si="161"/>
        <v>7.6999999999999886</v>
      </c>
      <c r="R48" s="11">
        <f t="shared" si="161"/>
        <v>8.2000000000000455</v>
      </c>
      <c r="S48" s="11">
        <f t="shared" si="161"/>
        <v>8.1000000000000227</v>
      </c>
      <c r="T48" s="11">
        <f t="shared" si="161"/>
        <v>8.3999999999999773</v>
      </c>
      <c r="U48" s="11">
        <f>IF(U28="CLOSED","CLOSED",IF(OR(U24="NA",U28="NA"),"NA",U24-U28))</f>
        <v>8.1999999999999886</v>
      </c>
      <c r="V48" s="11">
        <f>IF(V28="CLOSED","CLOSED",IF(OR(V24="NA",V28="NA"),"NA",V24-V28))</f>
        <v>9.3999999999999773</v>
      </c>
      <c r="W48" s="11">
        <f>IF(W28="CLOSED","CLOSED",IF(OR(W24="NA",W28="NA"),"NA",W24-W28))</f>
        <v>8.3000000000000114</v>
      </c>
      <c r="X48" s="150" t="s">
        <v>9</v>
      </c>
      <c r="Y48" s="11">
        <f t="shared" ref="Y48:AG48" si="162">IF(Y28="CLOSED","CLOSED",IF(OR(Y24="NA",Y28="NA"),"NA",Y24-Y28))</f>
        <v>8.1000000000000227</v>
      </c>
      <c r="Z48" s="11">
        <f t="shared" si="162"/>
        <v>8.3999999999999773</v>
      </c>
      <c r="AA48" s="11">
        <f t="shared" si="162"/>
        <v>8</v>
      </c>
      <c r="AB48" s="11">
        <f t="shared" si="162"/>
        <v>8.3000000000000114</v>
      </c>
      <c r="AC48" s="11">
        <f t="shared" si="162"/>
        <v>8.4000000000000341</v>
      </c>
      <c r="AD48" s="11">
        <f t="shared" si="162"/>
        <v>8.1999999999999886</v>
      </c>
      <c r="AE48" s="11">
        <f t="shared" si="162"/>
        <v>8</v>
      </c>
      <c r="AF48" s="11">
        <f t="shared" si="162"/>
        <v>8.6000000000000227</v>
      </c>
      <c r="AG48" s="11">
        <f t="shared" si="162"/>
        <v>8</v>
      </c>
      <c r="AH48" s="11">
        <f>IF(AH28="CLOSED","CLOSED",IF(OR(AH24="NA",AH28="NA"),"NA",AH24-AH28))</f>
        <v>8</v>
      </c>
      <c r="AI48" s="150" t="s">
        <v>9</v>
      </c>
      <c r="AJ48" s="11">
        <f t="shared" ref="AJ48:AR48" si="163">IF(AJ28="CLOSED","CLOSED",IF(OR(AJ24="NA",AJ28="NA"),"NA",AJ24-AJ28))</f>
        <v>8.1999999999999886</v>
      </c>
      <c r="AK48" s="11">
        <f t="shared" si="163"/>
        <v>8.3000000000000114</v>
      </c>
      <c r="AL48" s="11">
        <f t="shared" si="163"/>
        <v>7.8000000000000114</v>
      </c>
      <c r="AM48" s="11">
        <f t="shared" si="163"/>
        <v>8</v>
      </c>
      <c r="AN48" s="11">
        <f t="shared" si="163"/>
        <v>8.1000000000000227</v>
      </c>
      <c r="AO48" s="11">
        <f t="shared" si="163"/>
        <v>8.1999999999999886</v>
      </c>
      <c r="AP48" s="11">
        <f t="shared" si="163"/>
        <v>8.1000000000000227</v>
      </c>
      <c r="AQ48" s="11">
        <f t="shared" si="163"/>
        <v>8.1999999999999886</v>
      </c>
      <c r="AR48" s="11">
        <f t="shared" si="163"/>
        <v>8.1999999999999886</v>
      </c>
      <c r="AS48" s="11">
        <f>IF(AS28="CLOSED","CLOSED",IF(OR(AS24="NA",AS28="NA"),"NA",AS24-AS28))</f>
        <v>8.1000000000000227</v>
      </c>
      <c r="AT48" s="150" t="s">
        <v>9</v>
      </c>
      <c r="AU48" s="11">
        <f t="shared" ref="AU48:BC48" si="164">IF(AU28="CLOSED","CLOSED",IF(OR(AU24="NA",AU28="NA"),"NA",AU24-AU28))</f>
        <v>8.5</v>
      </c>
      <c r="AV48" s="11">
        <f t="shared" si="164"/>
        <v>8.1000000000000227</v>
      </c>
      <c r="AW48" s="11">
        <f t="shared" si="164"/>
        <v>8</v>
      </c>
      <c r="AX48" s="11">
        <f t="shared" si="164"/>
        <v>8.0999999999999659</v>
      </c>
      <c r="AY48" s="11">
        <f>IF(AY28="CLOSED","CLOSED",IF(OR(AY24="NA",AY28="NA"),"NA",AY24-AY28))</f>
        <v>8.0999999999999659</v>
      </c>
      <c r="AZ48" s="11">
        <f>IF(AZ28="CLOSED","CLOSED",IF(OR(AZ24="NA",AZ28="NA"),"NA",AZ24-AZ28))</f>
        <v>8</v>
      </c>
      <c r="BA48" s="11">
        <f t="shared" si="164"/>
        <v>8.3000000000000114</v>
      </c>
      <c r="BB48" s="11">
        <f t="shared" si="164"/>
        <v>8</v>
      </c>
      <c r="BC48" s="11">
        <f t="shared" si="164"/>
        <v>8.1999999999999886</v>
      </c>
      <c r="BD48" s="11">
        <f>IF(BD28="CLOSED","CLOSED",IF(OR(BD24="NA",BD28="NA"),"NA",BD24-BD28))</f>
        <v>7.8000000000000114</v>
      </c>
      <c r="BE48" s="150" t="s">
        <v>9</v>
      </c>
      <c r="BF48" s="11">
        <f t="shared" ref="BF48:BN48" si="165">IF(BF28="CLOSED","CLOSED",IF(OR(BF24="NA",BF28="NA"),"NA",BF24-BF28))</f>
        <v>8</v>
      </c>
      <c r="BG48" s="11">
        <f t="shared" si="165"/>
        <v>8.1000000000000227</v>
      </c>
      <c r="BH48" s="11">
        <f t="shared" si="165"/>
        <v>7</v>
      </c>
      <c r="BI48" s="11">
        <f t="shared" si="165"/>
        <v>8.1999999999999886</v>
      </c>
      <c r="BJ48" s="11">
        <f t="shared" si="165"/>
        <v>8</v>
      </c>
      <c r="BK48" s="11">
        <f t="shared" si="165"/>
        <v>8.0999999999999659</v>
      </c>
      <c r="BL48" s="11">
        <f t="shared" si="165"/>
        <v>8.1999999999999886</v>
      </c>
      <c r="BM48" s="11">
        <f t="shared" si="165"/>
        <v>8.0999999999999659</v>
      </c>
      <c r="BN48" s="11">
        <f t="shared" si="165"/>
        <v>7.3999999999999773</v>
      </c>
      <c r="BO48" s="11">
        <f>IF(BO28="CLOSED","CLOSED",IF(OR(BO24="NA",BO28="NA"),"NA",BO24-BO28))</f>
        <v>8</v>
      </c>
      <c r="BP48" s="150" t="s">
        <v>9</v>
      </c>
      <c r="BQ48" s="11">
        <f t="shared" ref="BQ48:BY48" si="166">IF(BQ28="CLOSED","CLOSED",IF(OR(BQ24="NA",BQ28="NA"),"NA",BQ24-BQ28))</f>
        <v>8</v>
      </c>
      <c r="BR48" s="11">
        <f t="shared" si="166"/>
        <v>8.2000000000000455</v>
      </c>
      <c r="BS48" s="11">
        <f t="shared" si="166"/>
        <v>8.3000000000000114</v>
      </c>
      <c r="BT48" s="11">
        <f t="shared" si="166"/>
        <v>8.3000000000000114</v>
      </c>
      <c r="BU48" s="11">
        <f t="shared" si="166"/>
        <v>8</v>
      </c>
      <c r="BV48" s="11">
        <f t="shared" si="166"/>
        <v>8.5</v>
      </c>
      <c r="BW48" s="11">
        <f t="shared" si="166"/>
        <v>8.1000000000000227</v>
      </c>
      <c r="BX48" s="11">
        <f t="shared" si="166"/>
        <v>8.1999999999999886</v>
      </c>
      <c r="BY48" s="11">
        <f t="shared" si="166"/>
        <v>8.1999999999999886</v>
      </c>
      <c r="BZ48" s="11">
        <f>IF(BZ28="CLOSED","CLOSED",IF(OR(BZ24="NA",BZ28="NA"),"NA",BZ24-BZ28))</f>
        <v>8.5</v>
      </c>
      <c r="CA48" s="150" t="s">
        <v>9</v>
      </c>
      <c r="CB48" s="11">
        <f t="shared" ref="CB48:CJ48" si="167">IF(CB28="CLOSED","CLOSED",IF(OR(CB24="NA",CB28="NA"),"NA",CB24-CB28))</f>
        <v>8.2999999999999545</v>
      </c>
      <c r="CC48" s="11">
        <f t="shared" si="167"/>
        <v>8.1999999999999886</v>
      </c>
      <c r="CD48" s="11">
        <f t="shared" si="167"/>
        <v>8.2000000000000455</v>
      </c>
      <c r="CE48" s="11">
        <f t="shared" si="167"/>
        <v>8.3000000000000114</v>
      </c>
      <c r="CF48" s="11">
        <f t="shared" si="167"/>
        <v>8.1999999999999886</v>
      </c>
      <c r="CG48" s="11">
        <f t="shared" si="167"/>
        <v>8.1999999999999886</v>
      </c>
      <c r="CH48" s="11">
        <f t="shared" si="167"/>
        <v>8</v>
      </c>
      <c r="CI48" s="11">
        <f t="shared" si="167"/>
        <v>8.6000000000000227</v>
      </c>
      <c r="CJ48" s="11">
        <f t="shared" si="167"/>
        <v>8.1999999999999886</v>
      </c>
      <c r="CK48" s="11">
        <f>IF(CK28="CLOSED","CLOSED",IF(OR(CK24="NA",CK28="NA"),"NA",CK24-CK28))</f>
        <v>8.6000000000000227</v>
      </c>
      <c r="CL48" s="150" t="s">
        <v>9</v>
      </c>
      <c r="CM48" s="11">
        <f t="shared" ref="CM48:CU48" si="168">IF(CM28="CLOSED","CLOSED",IF(OR(CM24="NA",CM28="NA"),"NA",CM24-CM28))</f>
        <v>8.1000000000000227</v>
      </c>
      <c r="CN48" s="11">
        <f t="shared" si="168"/>
        <v>8.2999999999999545</v>
      </c>
      <c r="CO48" s="11">
        <f t="shared" si="168"/>
        <v>7.8000000000000114</v>
      </c>
      <c r="CP48" s="11">
        <f t="shared" si="168"/>
        <v>8.1999999999999886</v>
      </c>
      <c r="CQ48" s="11">
        <f t="shared" si="168"/>
        <v>8.1000000000000227</v>
      </c>
      <c r="CR48" s="11">
        <f t="shared" si="168"/>
        <v>8.3000000000000114</v>
      </c>
      <c r="CS48" s="11">
        <f t="shared" si="168"/>
        <v>8.3000000000000114</v>
      </c>
      <c r="CT48" s="11">
        <f t="shared" si="168"/>
        <v>8</v>
      </c>
      <c r="CU48" s="11">
        <f t="shared" si="168"/>
        <v>8.1000000000000227</v>
      </c>
      <c r="CV48" s="11">
        <f>IF(CV28="CLOSED","CLOSED",IF(OR(CV24="NA",CV28="NA"),"NA",CV24-CV28))</f>
        <v>8.5</v>
      </c>
      <c r="CW48" s="150" t="s">
        <v>9</v>
      </c>
      <c r="CX48" s="11">
        <f t="shared" ref="CX48:DF48" si="169">IF(CX28="CLOSED","CLOSED",IF(OR(CX24="NA",CX28="NA"),"NA",CX24-CX28))</f>
        <v>8.3000000000000114</v>
      </c>
      <c r="CY48" s="11">
        <f t="shared" si="169"/>
        <v>8.3000000000000114</v>
      </c>
      <c r="CZ48" s="11">
        <f t="shared" si="169"/>
        <v>8.0999999999999659</v>
      </c>
      <c r="DA48" s="11">
        <f t="shared" si="169"/>
        <v>8.1999999999999886</v>
      </c>
      <c r="DB48" s="11">
        <f t="shared" si="169"/>
        <v>8.1000000000000227</v>
      </c>
      <c r="DC48" s="11">
        <f t="shared" si="169"/>
        <v>8.5</v>
      </c>
      <c r="DD48" s="11">
        <f t="shared" si="169"/>
        <v>8.1000000000000227</v>
      </c>
      <c r="DE48" s="11">
        <f t="shared" si="169"/>
        <v>8.5</v>
      </c>
      <c r="DF48" s="11">
        <f t="shared" si="169"/>
        <v>8.1999999999999886</v>
      </c>
      <c r="DG48" s="11">
        <f>IF(DG28="CLOSED","CLOSED",IF(OR(DG24="NA",DG28="NA"),"NA",DG24-DG28))</f>
        <v>8.0999999999999659</v>
      </c>
      <c r="DH48" s="150" t="s">
        <v>9</v>
      </c>
      <c r="DI48" s="11">
        <f t="shared" ref="DI48:DQ48" si="170">IF(DI28="CLOSED","CLOSED",IF(OR(DI24="NA",DI28="NA"),"NA",DI24-DI28))</f>
        <v>8.1000000000000227</v>
      </c>
      <c r="DJ48" s="11">
        <f t="shared" si="170"/>
        <v>8.3000000000000114</v>
      </c>
      <c r="DK48" s="11">
        <f t="shared" si="170"/>
        <v>8.1000000000000227</v>
      </c>
      <c r="DL48" s="11">
        <f t="shared" si="170"/>
        <v>7.5</v>
      </c>
      <c r="DM48" s="11">
        <f t="shared" si="170"/>
        <v>8.1999999999999886</v>
      </c>
      <c r="DN48" s="11">
        <f t="shared" si="170"/>
        <v>8</v>
      </c>
      <c r="DO48" s="11">
        <f t="shared" si="170"/>
        <v>8.1000000000000227</v>
      </c>
      <c r="DP48" s="11">
        <f t="shared" si="170"/>
        <v>8.1999999999999886</v>
      </c>
      <c r="DQ48" s="11">
        <f t="shared" si="170"/>
        <v>8.2000000000000455</v>
      </c>
      <c r="DR48" s="11">
        <f>IF(DR28="CLOSED","CLOSED",IF(OR(DR24="NA",DR28="NA"),"NA",DR24-DR28))</f>
        <v>8.1000000000000227</v>
      </c>
      <c r="DS48" s="150" t="s">
        <v>9</v>
      </c>
      <c r="DT48" s="11">
        <f t="shared" ref="DT48:EB48" si="171">IF(DT28="CLOSED","CLOSED",IF(OR(DT24="NA",DT28="NA"),"NA",DT24-DT28))</f>
        <v>7.8999999999999773</v>
      </c>
      <c r="DU48" s="11">
        <f t="shared" si="171"/>
        <v>8.1000000000000227</v>
      </c>
      <c r="DV48" s="11">
        <f t="shared" si="171"/>
        <v>8</v>
      </c>
      <c r="DW48" s="11">
        <f t="shared" si="171"/>
        <v>8.1999999999999886</v>
      </c>
      <c r="DX48" s="11">
        <f t="shared" si="171"/>
        <v>8.0999999999999659</v>
      </c>
      <c r="DY48" s="11">
        <f t="shared" si="171"/>
        <v>8.0999999999999659</v>
      </c>
      <c r="DZ48" s="11">
        <f t="shared" si="171"/>
        <v>8</v>
      </c>
      <c r="EA48" s="11">
        <f t="shared" si="171"/>
        <v>8</v>
      </c>
      <c r="EB48" s="11">
        <f t="shared" si="171"/>
        <v>8.0999999999999659</v>
      </c>
      <c r="EC48" s="11">
        <f>IF(EC28="CLOSED","CLOSED",IF(OR(EC24="NA",EC28="NA"),"NA",EC24-EC28))</f>
        <v>8.1000000000000227</v>
      </c>
      <c r="ED48" s="150" t="s">
        <v>9</v>
      </c>
      <c r="EE48" s="11">
        <f t="shared" ref="EE48:EM48" si="172">IF(EE28="CLOSED","CLOSED",IF(OR(EE24="NA",EE28="NA"),"NA",EE24-EE28))</f>
        <v>8.3000000000000114</v>
      </c>
      <c r="EF48" s="11">
        <f t="shared" si="172"/>
        <v>8.1000000000000227</v>
      </c>
      <c r="EG48" s="11">
        <f t="shared" si="172"/>
        <v>8.1000000000000227</v>
      </c>
      <c r="EH48" s="11">
        <f>IF(EH28="CLOSED","CLOSED",IF(OR(EH24="NA",EH28="NA"),"NA",EH24-EH28))</f>
        <v>8.3000000000000114</v>
      </c>
      <c r="EI48" s="11">
        <f>IF(EI28="CLOSED","CLOSED",IF(OR(EI24="NA",EI28="NA"),"NA",EI24-EI28))</f>
        <v>8.1000000000000227</v>
      </c>
      <c r="EJ48" s="11">
        <f>IF(EJ28="CLOSED","CLOSED",IF(OR(EJ24="NA",EJ28="NA"),"NA",EJ24-EJ28))</f>
        <v>8.1999999999999886</v>
      </c>
      <c r="EK48" s="11">
        <f t="shared" si="172"/>
        <v>8.1999999999999886</v>
      </c>
      <c r="EL48" s="11">
        <f t="shared" si="172"/>
        <v>8</v>
      </c>
      <c r="EM48" s="11">
        <f t="shared" si="172"/>
        <v>8.3000000000000114</v>
      </c>
      <c r="EN48" s="11">
        <f t="shared" ref="EN48" si="173">IF(EN28="CLOSED","CLOSED",IF(OR(EN24="NA",EN28="NA"),"NA",EN24-EN28))</f>
        <v>8</v>
      </c>
      <c r="EO48" s="150" t="s">
        <v>9</v>
      </c>
      <c r="EP48" s="11">
        <f t="shared" ref="EP48:EY48" si="174">IF(EP28="CLOSED","CLOSED",IF(OR(EP24="NA",EP28="NA"),"NA",EP24-EP28))</f>
        <v>8</v>
      </c>
      <c r="EQ48" s="11">
        <f t="shared" si="174"/>
        <v>8.1999999999999886</v>
      </c>
      <c r="ER48" s="11">
        <f t="shared" si="174"/>
        <v>8</v>
      </c>
      <c r="ES48" s="11">
        <f t="shared" si="174"/>
        <v>8.2000000000000455</v>
      </c>
      <c r="ET48" s="11">
        <f t="shared" si="174"/>
        <v>8.1000000000000227</v>
      </c>
      <c r="EU48" s="11">
        <f t="shared" si="174"/>
        <v>8.2000000000000455</v>
      </c>
      <c r="EV48" s="11">
        <f t="shared" si="174"/>
        <v>8.1999999999999886</v>
      </c>
      <c r="EW48" s="11">
        <f t="shared" si="174"/>
        <v>8.3000000000000114</v>
      </c>
      <c r="EX48" s="11">
        <f t="shared" si="174"/>
        <v>8.0999999999999659</v>
      </c>
      <c r="EY48" s="11">
        <f t="shared" si="174"/>
        <v>8</v>
      </c>
      <c r="EZ48" s="150" t="s">
        <v>9</v>
      </c>
      <c r="FA48" s="11">
        <f t="shared" ref="FA48:FJ48" si="175">IF(FA28="CLOSED","CLOSED",IF(OR(FA24="NA",FA28="NA"),"NA",FA24-FA28))</f>
        <v>8</v>
      </c>
      <c r="FB48" s="11">
        <f t="shared" si="175"/>
        <v>8.2000000000000455</v>
      </c>
      <c r="FC48" s="11">
        <f t="shared" si="175"/>
        <v>8.3999999999999773</v>
      </c>
      <c r="FD48" s="11">
        <f t="shared" si="175"/>
        <v>8</v>
      </c>
      <c r="FE48" s="11">
        <f t="shared" si="175"/>
        <v>8</v>
      </c>
      <c r="FF48" s="11">
        <f t="shared" si="175"/>
        <v>8.1999999999999886</v>
      </c>
      <c r="FG48" s="11">
        <f t="shared" si="175"/>
        <v>8</v>
      </c>
      <c r="FH48" s="11">
        <f t="shared" si="175"/>
        <v>8.3000000000000114</v>
      </c>
      <c r="FI48" s="11">
        <f t="shared" si="175"/>
        <v>8.0999999999999659</v>
      </c>
      <c r="FJ48" s="11">
        <f t="shared" si="175"/>
        <v>8.1000000000000227</v>
      </c>
      <c r="FK48" s="150" t="s">
        <v>9</v>
      </c>
      <c r="FL48" s="11">
        <f t="shared" ref="FL48:FR48" si="176">IF(FL28="CLOSED","CLOSED",IF(OR(FL24="NA",FL28="NA"),"NA",FL24-FL28))</f>
        <v>8.1000000000000227</v>
      </c>
      <c r="FM48" s="11">
        <f t="shared" si="176"/>
        <v>8.1000000000000227</v>
      </c>
      <c r="FN48" s="11">
        <f t="shared" si="176"/>
        <v>8</v>
      </c>
      <c r="FO48" s="11">
        <f t="shared" si="176"/>
        <v>8</v>
      </c>
      <c r="FP48" s="11">
        <f t="shared" si="176"/>
        <v>8.0999999999999659</v>
      </c>
      <c r="FQ48" s="11">
        <f t="shared" si="176"/>
        <v>8.1000000000000227</v>
      </c>
      <c r="FR48" s="11">
        <f t="shared" si="176"/>
        <v>8</v>
      </c>
      <c r="FS48" s="150" t="s">
        <v>9</v>
      </c>
      <c r="FT48" s="1">
        <f t="shared" ref="FT48:FT53" si="177">MAX(B48:FS48)</f>
        <v>9.3999999999999773</v>
      </c>
      <c r="FU48" s="86">
        <f t="shared" ref="FU48:FU53" si="178">MIN(B48:FS48)</f>
        <v>7</v>
      </c>
      <c r="FV48" s="4"/>
      <c r="FW48" s="4"/>
      <c r="FX48" s="4"/>
    </row>
    <row r="49" spans="1:180" ht="11.25" customHeight="1" x14ac:dyDescent="0.2">
      <c r="A49" s="150" t="s">
        <v>10</v>
      </c>
      <c r="B49" s="11">
        <f>IF(B29="CLOSED","CLOSED",IF(OR(B24="NA",B29="NA"),"NA",B24-B29))</f>
        <v>8</v>
      </c>
      <c r="C49" s="11">
        <f t="shared" ref="C49:K49" si="179">IF(C29="CLOSED","CLOSED",IF(OR(C24="NA",C29="NA"),"NA",C24-C29))</f>
        <v>8.4000000000000341</v>
      </c>
      <c r="D49" s="11">
        <f t="shared" si="179"/>
        <v>8.2000000000000455</v>
      </c>
      <c r="E49" s="11">
        <f t="shared" si="179"/>
        <v>8.0999999999999659</v>
      </c>
      <c r="F49" s="11">
        <f t="shared" si="179"/>
        <v>8.3999999999999773</v>
      </c>
      <c r="G49" s="11">
        <f t="shared" si="179"/>
        <v>8.5</v>
      </c>
      <c r="H49" s="11">
        <f t="shared" si="179"/>
        <v>8.2999999999999545</v>
      </c>
      <c r="I49" s="11">
        <f t="shared" si="179"/>
        <v>8.2999999999999545</v>
      </c>
      <c r="J49" s="11">
        <f t="shared" si="179"/>
        <v>8.5</v>
      </c>
      <c r="K49" s="11">
        <f t="shared" si="179"/>
        <v>8.0999999999999659</v>
      </c>
      <c r="L49" s="150" t="s">
        <v>10</v>
      </c>
      <c r="M49" s="11">
        <f>IF(M29="CLOSED","CLOSED",IF(OR(M24="NA",M29="NA"),"NA",M24-M29))</f>
        <v>8.3000000000000114</v>
      </c>
      <c r="N49" s="11">
        <f t="shared" ref="N49:T49" si="180">IF(N29="CLOSED","CLOSED",IF(OR(N24="NA",N29="NA"),"NA",N24-N29))</f>
        <v>8.1999999999999886</v>
      </c>
      <c r="O49" s="11">
        <f t="shared" si="180"/>
        <v>8.1999999999999886</v>
      </c>
      <c r="P49" s="11">
        <f t="shared" si="180"/>
        <v>8</v>
      </c>
      <c r="Q49" s="11">
        <f t="shared" si="180"/>
        <v>7.5</v>
      </c>
      <c r="R49" s="11">
        <f t="shared" si="180"/>
        <v>8.2000000000000455</v>
      </c>
      <c r="S49" s="11">
        <f t="shared" si="180"/>
        <v>8</v>
      </c>
      <c r="T49" s="11">
        <f t="shared" si="180"/>
        <v>8.3000000000000114</v>
      </c>
      <c r="U49" s="11">
        <f t="shared" ref="U49:W50" si="181">IF(U29="CLOSED","CLOSED",IF(OR(U24="NA",U29="NA"),"NA",U24-U29))</f>
        <v>8.1999999999999886</v>
      </c>
      <c r="V49" s="11">
        <f t="shared" si="181"/>
        <v>9.1999999999999886</v>
      </c>
      <c r="W49" s="11">
        <f t="shared" si="181"/>
        <v>8.4000000000000341</v>
      </c>
      <c r="X49" s="150" t="s">
        <v>10</v>
      </c>
      <c r="Y49" s="11">
        <f t="shared" ref="Y49:AG49" si="182">IF(Y29="CLOSED","CLOSED",IF(OR(Y24="NA",Y29="NA"),"NA",Y24-Y29))</f>
        <v>8.1000000000000227</v>
      </c>
      <c r="Z49" s="11">
        <f t="shared" si="182"/>
        <v>8.3999999999999773</v>
      </c>
      <c r="AA49" s="11">
        <f t="shared" si="182"/>
        <v>8.1999999999999886</v>
      </c>
      <c r="AB49" s="11">
        <f t="shared" si="182"/>
        <v>8.1999999999999886</v>
      </c>
      <c r="AC49" s="11">
        <f t="shared" si="182"/>
        <v>8.3000000000000114</v>
      </c>
      <c r="AD49" s="11">
        <f t="shared" si="182"/>
        <v>8.2999999999999545</v>
      </c>
      <c r="AE49" s="11">
        <f t="shared" si="182"/>
        <v>8</v>
      </c>
      <c r="AF49" s="11">
        <f t="shared" si="182"/>
        <v>8.4000000000000341</v>
      </c>
      <c r="AG49" s="11">
        <f t="shared" si="182"/>
        <v>8</v>
      </c>
      <c r="AH49" s="11">
        <f>IF(AH29="CLOSED","CLOSED",IF(OR(AH24="NA",AH29="NA"),"NA",AH24-AH29))</f>
        <v>8.3000000000000114</v>
      </c>
      <c r="AI49" s="150" t="s">
        <v>10</v>
      </c>
      <c r="AJ49" s="11">
        <f t="shared" ref="AJ49:AR49" si="183">IF(AJ29="CLOSED","CLOSED",IF(OR(AJ24="NA",AJ29="NA"),"NA",AJ24-AJ29))</f>
        <v>8.1999999999999886</v>
      </c>
      <c r="AK49" s="11">
        <f t="shared" si="183"/>
        <v>8.4000000000000341</v>
      </c>
      <c r="AL49" s="11">
        <f t="shared" si="183"/>
        <v>7.8999999999999773</v>
      </c>
      <c r="AM49" s="11">
        <f t="shared" si="183"/>
        <v>8.0999999999999659</v>
      </c>
      <c r="AN49" s="11">
        <f t="shared" si="183"/>
        <v>8.1000000000000227</v>
      </c>
      <c r="AO49" s="11">
        <f t="shared" si="183"/>
        <v>8.1000000000000227</v>
      </c>
      <c r="AP49" s="11">
        <f t="shared" si="183"/>
        <v>8.2000000000000455</v>
      </c>
      <c r="AQ49" s="11">
        <f t="shared" si="183"/>
        <v>8.3999999999999773</v>
      </c>
      <c r="AR49" s="11">
        <f t="shared" si="183"/>
        <v>8.1999999999999886</v>
      </c>
      <c r="AS49" s="11">
        <f>IF(AS29="CLOSED","CLOSED",IF(OR(AS24="NA",AS29="NA"),"NA",AS24-AS29))</f>
        <v>8.1000000000000227</v>
      </c>
      <c r="AT49" s="150" t="s">
        <v>10</v>
      </c>
      <c r="AU49" s="11">
        <f t="shared" ref="AU49:BC49" si="184">IF(AU29="CLOSED","CLOSED",IF(OR(AU24="NA",AU29="NA"),"NA",AU24-AU29))</f>
        <v>8.5</v>
      </c>
      <c r="AV49" s="11">
        <f t="shared" si="184"/>
        <v>8.4000000000000341</v>
      </c>
      <c r="AW49" s="11">
        <f t="shared" si="184"/>
        <v>8.1000000000000227</v>
      </c>
      <c r="AX49" s="11">
        <f t="shared" si="184"/>
        <v>8.0999999999999659</v>
      </c>
      <c r="AY49" s="11">
        <f>IF(AY29="CLOSED","CLOSED",IF(OR(AY24="NA",AY29="NA"),"NA",AY24-AY29))</f>
        <v>8.1999999999999886</v>
      </c>
      <c r="AZ49" s="11">
        <f>IF(AZ29="CLOSED","CLOSED",IF(OR(AZ24="NA",AZ29="NA"),"NA",AZ24-AZ29))</f>
        <v>8.1999999999999886</v>
      </c>
      <c r="BA49" s="11">
        <f t="shared" si="184"/>
        <v>8.1999999999999886</v>
      </c>
      <c r="BB49" s="11">
        <f t="shared" si="184"/>
        <v>8</v>
      </c>
      <c r="BC49" s="11">
        <f t="shared" si="184"/>
        <v>8.3000000000000114</v>
      </c>
      <c r="BD49" s="11">
        <f>IF(BD29="CLOSED","CLOSED",IF(OR(BD24="NA",BD29="NA"),"NA",BD24-BD29))</f>
        <v>7.8000000000000114</v>
      </c>
      <c r="BE49" s="150" t="s">
        <v>10</v>
      </c>
      <c r="BF49" s="11">
        <f t="shared" ref="BF49:BN49" si="185">IF(BF29="CLOSED","CLOSED",IF(OR(BF24="NA",BF29="NA"),"NA",BF24-BF29))</f>
        <v>8.1999999999999886</v>
      </c>
      <c r="BG49" s="11">
        <f t="shared" si="185"/>
        <v>8</v>
      </c>
      <c r="BH49" s="11">
        <f t="shared" si="185"/>
        <v>7.4000000000000341</v>
      </c>
      <c r="BI49" s="11">
        <f t="shared" si="185"/>
        <v>8.3000000000000114</v>
      </c>
      <c r="BJ49" s="11">
        <f t="shared" si="185"/>
        <v>8</v>
      </c>
      <c r="BK49" s="11">
        <f t="shared" si="185"/>
        <v>8.1999999999999886</v>
      </c>
      <c r="BL49" s="11">
        <f t="shared" si="185"/>
        <v>8.2999999999999545</v>
      </c>
      <c r="BM49" s="11">
        <f t="shared" si="185"/>
        <v>8.1999999999999886</v>
      </c>
      <c r="BN49" s="11">
        <f t="shared" si="185"/>
        <v>7.3999999999999773</v>
      </c>
      <c r="BO49" s="11">
        <f>IF(BO29="CLOSED","CLOSED",IF(OR(BO24="NA",BO29="NA"),"NA",BO24-BO29))</f>
        <v>8</v>
      </c>
      <c r="BP49" s="150" t="s">
        <v>10</v>
      </c>
      <c r="BQ49" s="11">
        <f t="shared" ref="BQ49:BY49" si="186">IF(BQ29="CLOSED","CLOSED",IF(OR(BQ24="NA",BQ29="NA"),"NA",BQ24-BQ29))</f>
        <v>8.1000000000000227</v>
      </c>
      <c r="BR49" s="11">
        <f t="shared" si="186"/>
        <v>8.1000000000000227</v>
      </c>
      <c r="BS49" s="11">
        <f t="shared" si="186"/>
        <v>8.0999999999999659</v>
      </c>
      <c r="BT49" s="11">
        <f t="shared" si="186"/>
        <v>8.3000000000000114</v>
      </c>
      <c r="BU49" s="11">
        <f t="shared" si="186"/>
        <v>8</v>
      </c>
      <c r="BV49" s="11">
        <f t="shared" si="186"/>
        <v>8.3999999999999773</v>
      </c>
      <c r="BW49" s="11">
        <f t="shared" si="186"/>
        <v>8.1999999999999886</v>
      </c>
      <c r="BX49" s="11">
        <f t="shared" si="186"/>
        <v>8.3000000000000114</v>
      </c>
      <c r="BY49" s="11">
        <f t="shared" si="186"/>
        <v>8.1999999999999886</v>
      </c>
      <c r="BZ49" s="11">
        <f>IF(BZ29="CLOSED","CLOSED",IF(OR(BZ24="NA",BZ29="NA"),"NA",BZ24-BZ29))</f>
        <v>8.2000000000000455</v>
      </c>
      <c r="CA49" s="150" t="s">
        <v>10</v>
      </c>
      <c r="CB49" s="11">
        <f t="shared" ref="CB49:CJ49" si="187">IF(CB29="CLOSED","CLOSED",IF(OR(CB24="NA",CB29="NA"),"NA",CB24-CB29))</f>
        <v>8.2999999999999545</v>
      </c>
      <c r="CC49" s="11">
        <f t="shared" si="187"/>
        <v>8.1999999999999886</v>
      </c>
      <c r="CD49" s="11">
        <f t="shared" si="187"/>
        <v>8.1000000000000227</v>
      </c>
      <c r="CE49" s="11">
        <f t="shared" si="187"/>
        <v>8.3000000000000114</v>
      </c>
      <c r="CF49" s="11">
        <f t="shared" si="187"/>
        <v>8.1000000000000227</v>
      </c>
      <c r="CG49" s="11">
        <f t="shared" si="187"/>
        <v>8.3000000000000114</v>
      </c>
      <c r="CH49" s="11">
        <f t="shared" si="187"/>
        <v>8</v>
      </c>
      <c r="CI49" s="11">
        <f t="shared" si="187"/>
        <v>8.4000000000000341</v>
      </c>
      <c r="CJ49" s="11">
        <f t="shared" si="187"/>
        <v>8.1999999999999886</v>
      </c>
      <c r="CK49" s="11">
        <f>IF(CK29="CLOSED","CLOSED",IF(OR(CK24="NA",CK29="NA"),"NA",CK24-CK29))</f>
        <v>8.5</v>
      </c>
      <c r="CL49" s="150" t="s">
        <v>10</v>
      </c>
      <c r="CM49" s="11">
        <f t="shared" ref="CM49:CU49" si="188">IF(CM29="CLOSED","CLOSED",IF(OR(CM24="NA",CM29="NA"),"NA",CM24-CM29))</f>
        <v>8</v>
      </c>
      <c r="CN49" s="11">
        <f t="shared" si="188"/>
        <v>8.2999999999999545</v>
      </c>
      <c r="CO49" s="11">
        <f t="shared" si="188"/>
        <v>7.8000000000000114</v>
      </c>
      <c r="CP49" s="11">
        <f t="shared" si="188"/>
        <v>8.1999999999999886</v>
      </c>
      <c r="CQ49" s="11">
        <f t="shared" si="188"/>
        <v>8.1000000000000227</v>
      </c>
      <c r="CR49" s="11">
        <f t="shared" si="188"/>
        <v>8.1999999999999886</v>
      </c>
      <c r="CS49" s="11">
        <f t="shared" si="188"/>
        <v>8.1999999999999886</v>
      </c>
      <c r="CT49" s="11">
        <f t="shared" si="188"/>
        <v>8.1000000000000227</v>
      </c>
      <c r="CU49" s="11">
        <f t="shared" si="188"/>
        <v>8</v>
      </c>
      <c r="CV49" s="11">
        <f>IF(CV29="CLOSED","CLOSED",IF(OR(CV24="NA",CV29="NA"),"NA",CV24-CV29))</f>
        <v>8.5</v>
      </c>
      <c r="CW49" s="150" t="s">
        <v>10</v>
      </c>
      <c r="CX49" s="11">
        <f t="shared" ref="CX49:DF49" si="189">IF(CX29="CLOSED","CLOSED",IF(OR(CX24="NA",CX29="NA"),"NA",CX24-CX29))</f>
        <v>8.1000000000000227</v>
      </c>
      <c r="CY49" s="11">
        <f t="shared" si="189"/>
        <v>8.1000000000000227</v>
      </c>
      <c r="CZ49" s="11">
        <f t="shared" si="189"/>
        <v>8</v>
      </c>
      <c r="DA49" s="11">
        <f t="shared" si="189"/>
        <v>8.1999999999999886</v>
      </c>
      <c r="DB49" s="11">
        <f t="shared" si="189"/>
        <v>8</v>
      </c>
      <c r="DC49" s="11">
        <f t="shared" si="189"/>
        <v>8.1000000000000227</v>
      </c>
      <c r="DD49" s="11">
        <f t="shared" si="189"/>
        <v>7.8000000000000114</v>
      </c>
      <c r="DE49" s="11">
        <f t="shared" si="189"/>
        <v>8.3000000000000114</v>
      </c>
      <c r="DF49" s="11">
        <f t="shared" si="189"/>
        <v>8</v>
      </c>
      <c r="DG49" s="11">
        <f>IF(DG29="CLOSED","CLOSED",IF(OR(DG24="NA",DG29="NA"),"NA",DG24-DG29))</f>
        <v>8.0999999999999659</v>
      </c>
      <c r="DH49" s="150" t="s">
        <v>10</v>
      </c>
      <c r="DI49" s="11">
        <f t="shared" ref="DI49:DQ49" si="190">IF(DI29="CLOSED","CLOSED",IF(OR(DI24="NA",DI29="NA"),"NA",DI24-DI29))</f>
        <v>8.1000000000000227</v>
      </c>
      <c r="DJ49" s="11">
        <f t="shared" si="190"/>
        <v>8.3000000000000114</v>
      </c>
      <c r="DK49" s="11">
        <f t="shared" si="190"/>
        <v>8.1000000000000227</v>
      </c>
      <c r="DL49" s="11">
        <f t="shared" si="190"/>
        <v>7.6000000000000227</v>
      </c>
      <c r="DM49" s="11">
        <f t="shared" si="190"/>
        <v>8</v>
      </c>
      <c r="DN49" s="11">
        <f t="shared" si="190"/>
        <v>8</v>
      </c>
      <c r="DO49" s="11">
        <f t="shared" si="190"/>
        <v>8</v>
      </c>
      <c r="DP49" s="11">
        <f t="shared" si="190"/>
        <v>8.1999999999999886</v>
      </c>
      <c r="DQ49" s="11">
        <f t="shared" si="190"/>
        <v>8.1000000000000227</v>
      </c>
      <c r="DR49" s="11">
        <f>IF(DR29="CLOSED","CLOSED",IF(OR(DR24="NA",DR29="NA"),"NA",DR24-DR29))</f>
        <v>8</v>
      </c>
      <c r="DS49" s="150" t="s">
        <v>10</v>
      </c>
      <c r="DT49" s="11">
        <f t="shared" ref="DT49:EB49" si="191">IF(DT29="CLOSED","CLOSED",IF(OR(DT24="NA",DT29="NA"),"NA",DT24-DT29))</f>
        <v>8.0999999999999659</v>
      </c>
      <c r="DU49" s="11">
        <f t="shared" si="191"/>
        <v>8</v>
      </c>
      <c r="DV49" s="11">
        <f t="shared" si="191"/>
        <v>8</v>
      </c>
      <c r="DW49" s="11">
        <f t="shared" si="191"/>
        <v>8.1999999999999886</v>
      </c>
      <c r="DX49" s="11">
        <f t="shared" si="191"/>
        <v>8</v>
      </c>
      <c r="DY49" s="11">
        <f t="shared" si="191"/>
        <v>8.0999999999999659</v>
      </c>
      <c r="DZ49" s="11">
        <f t="shared" si="191"/>
        <v>8.0999999999999659</v>
      </c>
      <c r="EA49" s="11">
        <f t="shared" si="191"/>
        <v>8.1000000000000227</v>
      </c>
      <c r="EB49" s="11">
        <f t="shared" si="191"/>
        <v>8</v>
      </c>
      <c r="EC49" s="11">
        <f>IF(EC29="CLOSED","CLOSED",IF(OR(EC24="NA",EC29="NA"),"NA",EC24-EC29))</f>
        <v>8</v>
      </c>
      <c r="ED49" s="150" t="s">
        <v>10</v>
      </c>
      <c r="EE49" s="11">
        <f t="shared" ref="EE49:EM49" si="192">IF(EE29="CLOSED","CLOSED",IF(OR(EE24="NA",EE29="NA"),"NA",EE24-EE29))</f>
        <v>8.1999999999999886</v>
      </c>
      <c r="EF49" s="11">
        <f t="shared" si="192"/>
        <v>8</v>
      </c>
      <c r="EG49" s="11">
        <f t="shared" si="192"/>
        <v>8</v>
      </c>
      <c r="EH49" s="11">
        <f t="shared" ref="EH49:EJ50" si="193">IF(EH29="CLOSED","CLOSED",IF(OR(EH24="NA",EH29="NA"),"NA",EH24-EH29))</f>
        <v>8.0999999999999659</v>
      </c>
      <c r="EI49" s="11">
        <f t="shared" si="193"/>
        <v>8.1000000000000227</v>
      </c>
      <c r="EJ49" s="11">
        <f t="shared" si="193"/>
        <v>8.1999999999999886</v>
      </c>
      <c r="EK49" s="11">
        <f t="shared" si="192"/>
        <v>8.1000000000000227</v>
      </c>
      <c r="EL49" s="11">
        <f t="shared" si="192"/>
        <v>8.0999999999999659</v>
      </c>
      <c r="EM49" s="11">
        <f t="shared" si="192"/>
        <v>8.6999999999999886</v>
      </c>
      <c r="EN49" s="11">
        <f t="shared" ref="EN49" si="194">IF(EN29="CLOSED","CLOSED",IF(OR(EN24="NA",EN29="NA"),"NA",EN24-EN29))</f>
        <v>8.0999999999999659</v>
      </c>
      <c r="EO49" s="150" t="s">
        <v>10</v>
      </c>
      <c r="EP49" s="11">
        <f t="shared" ref="EP49:EY49" si="195">IF(EP29="CLOSED","CLOSED",IF(OR(EP24="NA",EP29="NA"),"NA",EP24-EP29))</f>
        <v>8.1999999999999886</v>
      </c>
      <c r="EQ49" s="11">
        <f t="shared" si="195"/>
        <v>8.3000000000000114</v>
      </c>
      <c r="ER49" s="11">
        <f t="shared" si="195"/>
        <v>8</v>
      </c>
      <c r="ES49" s="11">
        <f t="shared" si="195"/>
        <v>8.1000000000000227</v>
      </c>
      <c r="ET49" s="11">
        <f t="shared" si="195"/>
        <v>8.1000000000000227</v>
      </c>
      <c r="EU49" s="11">
        <f t="shared" si="195"/>
        <v>8.1000000000000227</v>
      </c>
      <c r="EV49" s="11">
        <f t="shared" si="195"/>
        <v>8.3000000000000114</v>
      </c>
      <c r="EW49" s="11">
        <f t="shared" si="195"/>
        <v>8.3000000000000114</v>
      </c>
      <c r="EX49" s="11">
        <f t="shared" si="195"/>
        <v>8.0999999999999659</v>
      </c>
      <c r="EY49" s="11">
        <f t="shared" si="195"/>
        <v>8.1999999999999886</v>
      </c>
      <c r="EZ49" s="150" t="s">
        <v>10</v>
      </c>
      <c r="FA49" s="11">
        <f t="shared" ref="FA49:FJ49" si="196">IF(FA29="CLOSED","CLOSED",IF(OR(FA24="NA",FA29="NA"),"NA",FA24-FA29))</f>
        <v>8.1000000000000227</v>
      </c>
      <c r="FB49" s="11">
        <f t="shared" si="196"/>
        <v>8.3000000000000114</v>
      </c>
      <c r="FC49" s="11">
        <f t="shared" si="196"/>
        <v>8.3999999999999773</v>
      </c>
      <c r="FD49" s="11">
        <f t="shared" si="196"/>
        <v>8</v>
      </c>
      <c r="FE49" s="11">
        <f t="shared" si="196"/>
        <v>8</v>
      </c>
      <c r="FF49" s="11">
        <f t="shared" si="196"/>
        <v>8.1999999999999886</v>
      </c>
      <c r="FG49" s="11">
        <f t="shared" si="196"/>
        <v>8</v>
      </c>
      <c r="FH49" s="11">
        <f t="shared" si="196"/>
        <v>8.3000000000000114</v>
      </c>
      <c r="FI49" s="11">
        <f t="shared" si="196"/>
        <v>8.0999999999999659</v>
      </c>
      <c r="FJ49" s="11">
        <f t="shared" si="196"/>
        <v>8</v>
      </c>
      <c r="FK49" s="150" t="s">
        <v>10</v>
      </c>
      <c r="FL49" s="11">
        <f t="shared" ref="FL49:FR50" si="197">IF(FL29="CLOSED","CLOSED",IF(OR(FL24="NA",FL29="NA"),"NA",FL24-FL29))</f>
        <v>8.1000000000000227</v>
      </c>
      <c r="FM49" s="11">
        <f t="shared" si="197"/>
        <v>8</v>
      </c>
      <c r="FN49" s="11">
        <f t="shared" si="197"/>
        <v>8.1000000000000227</v>
      </c>
      <c r="FO49" s="11">
        <f t="shared" si="197"/>
        <v>8</v>
      </c>
      <c r="FP49" s="11">
        <f t="shared" si="197"/>
        <v>8.0999999999999659</v>
      </c>
      <c r="FQ49" s="11">
        <f t="shared" si="197"/>
        <v>8.1000000000000227</v>
      </c>
      <c r="FR49" s="11">
        <f t="shared" si="197"/>
        <v>8</v>
      </c>
      <c r="FS49" s="150" t="s">
        <v>10</v>
      </c>
      <c r="FT49" s="1">
        <f t="shared" si="177"/>
        <v>9.1999999999999886</v>
      </c>
      <c r="FU49" s="86">
        <f t="shared" si="178"/>
        <v>7.3999999999999773</v>
      </c>
      <c r="FV49" s="4"/>
      <c r="FW49" s="4"/>
      <c r="FX49" s="4"/>
    </row>
    <row r="50" spans="1:180" ht="11.25" customHeight="1" x14ac:dyDescent="0.2">
      <c r="A50" s="150" t="s">
        <v>11</v>
      </c>
      <c r="B50" s="11">
        <f>IF(B30="CLOSED","CLOSED",IF(OR(B25="NA",B30="NA"),"NA",B25-B30))</f>
        <v>6.8000000000000114</v>
      </c>
      <c r="C50" s="11">
        <f t="shared" ref="C50:K50" si="198">IF(C30="CLOSED","CLOSED",IF(OR(C25="NA",C30="NA"),"NA",C25-C30))</f>
        <v>6.8999999999999773</v>
      </c>
      <c r="D50" s="11">
        <f t="shared" si="198"/>
        <v>7</v>
      </c>
      <c r="E50" s="11">
        <f t="shared" si="198"/>
        <v>7</v>
      </c>
      <c r="F50" s="11">
        <f t="shared" si="198"/>
        <v>7.1000000000000227</v>
      </c>
      <c r="G50" s="11">
        <f t="shared" si="198"/>
        <v>6.6999999999999886</v>
      </c>
      <c r="H50" s="11">
        <f t="shared" si="198"/>
        <v>7.1000000000000227</v>
      </c>
      <c r="I50" s="11">
        <f t="shared" si="198"/>
        <v>7</v>
      </c>
      <c r="J50" s="11">
        <f t="shared" si="198"/>
        <v>7.1999999999999886</v>
      </c>
      <c r="K50" s="11">
        <f t="shared" si="198"/>
        <v>7.3999999999999773</v>
      </c>
      <c r="L50" s="150" t="s">
        <v>11</v>
      </c>
      <c r="M50" s="11">
        <f>IF(M30="CLOSED","CLOSED",IF(OR(M25="NA",M30="NA"),"NA",M25-M30))</f>
        <v>7.3000000000000114</v>
      </c>
      <c r="N50" s="11">
        <f t="shared" ref="N50:T50" si="199">IF(N30="CLOSED","CLOSED",IF(OR(N25="NA",N30="NA"),"NA",N25-N30))</f>
        <v>8</v>
      </c>
      <c r="O50" s="11">
        <f t="shared" si="199"/>
        <v>7.1000000000000227</v>
      </c>
      <c r="P50" s="11">
        <f t="shared" si="199"/>
        <v>7.3999999999999773</v>
      </c>
      <c r="Q50" s="11">
        <f t="shared" si="199"/>
        <v>6.8999999999999773</v>
      </c>
      <c r="R50" s="11">
        <f t="shared" si="199"/>
        <v>5.8999999999999773</v>
      </c>
      <c r="S50" s="11">
        <f t="shared" si="199"/>
        <v>6</v>
      </c>
      <c r="T50" s="11">
        <f t="shared" si="199"/>
        <v>6</v>
      </c>
      <c r="U50" s="11">
        <f t="shared" si="181"/>
        <v>6.1000000000000227</v>
      </c>
      <c r="V50" s="11">
        <f t="shared" si="181"/>
        <v>7.1999999999999886</v>
      </c>
      <c r="W50" s="11">
        <f t="shared" si="181"/>
        <v>6.3000000000000114</v>
      </c>
      <c r="X50" s="150" t="s">
        <v>11</v>
      </c>
      <c r="Y50" s="11">
        <f t="shared" ref="Y50:AG50" si="200">IF(Y30="CLOSED","CLOSED",IF(OR(Y25="NA",Y30="NA"),"NA",Y25-Y30))</f>
        <v>6</v>
      </c>
      <c r="Z50" s="11">
        <f t="shared" si="200"/>
        <v>6</v>
      </c>
      <c r="AA50" s="11">
        <f t="shared" si="200"/>
        <v>6</v>
      </c>
      <c r="AB50" s="11">
        <f t="shared" si="200"/>
        <v>6</v>
      </c>
      <c r="AC50" s="11">
        <f t="shared" si="200"/>
        <v>6</v>
      </c>
      <c r="AD50" s="11">
        <f t="shared" si="200"/>
        <v>6.8000000000000114</v>
      </c>
      <c r="AE50" s="11">
        <f t="shared" si="200"/>
        <v>6.8999999999999773</v>
      </c>
      <c r="AF50" s="11">
        <f t="shared" si="200"/>
        <v>6.8000000000000114</v>
      </c>
      <c r="AG50" s="11">
        <f t="shared" si="200"/>
        <v>7</v>
      </c>
      <c r="AH50" s="11">
        <f>IF(AH30="CLOSED","CLOSED",IF(OR(AH25="NA",AH30="NA"),"NA",AH25-AH30))</f>
        <v>8.6999999999999886</v>
      </c>
      <c r="AI50" s="150" t="s">
        <v>11</v>
      </c>
      <c r="AJ50" s="11">
        <f t="shared" ref="AJ50:AR50" si="201">IF(AJ30="CLOSED","CLOSED",IF(OR(AJ25="NA",AJ30="NA"),"NA",AJ25-AJ30))</f>
        <v>8.1999999999999886</v>
      </c>
      <c r="AK50" s="11">
        <f t="shared" si="201"/>
        <v>8.3999999999999773</v>
      </c>
      <c r="AL50" s="11">
        <f t="shared" si="201"/>
        <v>7.5</v>
      </c>
      <c r="AM50" s="11">
        <f t="shared" si="201"/>
        <v>7.8000000000000114</v>
      </c>
      <c r="AN50" s="11">
        <f t="shared" si="201"/>
        <v>6.8000000000000114</v>
      </c>
      <c r="AO50" s="11">
        <f t="shared" si="201"/>
        <v>6.3999999999999773</v>
      </c>
      <c r="AP50" s="11">
        <f t="shared" si="201"/>
        <v>8.1000000000000227</v>
      </c>
      <c r="AQ50" s="11">
        <f t="shared" si="201"/>
        <v>8.3999999999999773</v>
      </c>
      <c r="AR50" s="11">
        <f t="shared" si="201"/>
        <v>8</v>
      </c>
      <c r="AS50" s="11">
        <f>IF(AS30="CLOSED","CLOSED",IF(OR(AS25="NA",AS30="NA"),"NA",AS25-AS30))</f>
        <v>7.8999999999999773</v>
      </c>
      <c r="AT50" s="150" t="s">
        <v>11</v>
      </c>
      <c r="AU50" s="11">
        <f t="shared" ref="AU50:BC50" si="202">IF(AU30="CLOSED","CLOSED",IF(OR(AU25="NA",AU30="NA"),"NA",AU25-AU30))</f>
        <v>8.5</v>
      </c>
      <c r="AV50" s="11">
        <f t="shared" si="202"/>
        <v>8.1999999999999886</v>
      </c>
      <c r="AW50" s="11">
        <f t="shared" si="202"/>
        <v>8.1999999999999886</v>
      </c>
      <c r="AX50" s="11">
        <f t="shared" si="202"/>
        <v>7.1000000000000227</v>
      </c>
      <c r="AY50" s="11">
        <f>IF(AY30="CLOSED","CLOSED",IF(OR(AY25="NA",AY30="NA"),"NA",AY25-AY30))</f>
        <v>7.8999999999999773</v>
      </c>
      <c r="AZ50" s="11">
        <f>IF(AZ30="CLOSED","CLOSED",IF(OR(AZ25="NA",AZ30="NA"),"NA",AZ25-AZ30))</f>
        <v>8.3999999999999773</v>
      </c>
      <c r="BA50" s="11">
        <f t="shared" si="202"/>
        <v>8.3999999999999773</v>
      </c>
      <c r="BB50" s="11">
        <f t="shared" si="202"/>
        <v>8.3000000000000114</v>
      </c>
      <c r="BC50" s="11">
        <f t="shared" si="202"/>
        <v>8</v>
      </c>
      <c r="BD50" s="11">
        <f>IF(BD30="CLOSED","CLOSED",IF(OR(BD25="NA",BD30="NA"),"NA",BD25-BD30))</f>
        <v>8.4000000000000341</v>
      </c>
      <c r="BE50" s="150" t="s">
        <v>11</v>
      </c>
      <c r="BF50" s="11">
        <f t="shared" ref="BF50:BN50" si="203">IF(BF30="CLOSED","CLOSED",IF(OR(BF25="NA",BF30="NA"),"NA",BF25-BF30))</f>
        <v>8.5</v>
      </c>
      <c r="BG50" s="11">
        <f t="shared" si="203"/>
        <v>6.5</v>
      </c>
      <c r="BH50" s="11">
        <f t="shared" si="203"/>
        <v>7.1000000000000227</v>
      </c>
      <c r="BI50" s="11">
        <f t="shared" si="203"/>
        <v>7.8999999999999773</v>
      </c>
      <c r="BJ50" s="11">
        <f t="shared" si="203"/>
        <v>7.3000000000000114</v>
      </c>
      <c r="BK50" s="11">
        <f t="shared" si="203"/>
        <v>8.0999999999999659</v>
      </c>
      <c r="BL50" s="11">
        <f t="shared" si="203"/>
        <v>8.1000000000000227</v>
      </c>
      <c r="BM50" s="11">
        <f t="shared" si="203"/>
        <v>7.8999999999999773</v>
      </c>
      <c r="BN50" s="11">
        <f t="shared" si="203"/>
        <v>7.3999999999999773</v>
      </c>
      <c r="BO50" s="11">
        <f>IF(BO30="CLOSED","CLOSED",IF(OR(BO25="NA",BO30="NA"),"NA",BO25-BO30))</f>
        <v>7.8000000000000114</v>
      </c>
      <c r="BP50" s="150" t="s">
        <v>11</v>
      </c>
      <c r="BQ50" s="11">
        <f t="shared" ref="BQ50:BY50" si="204">IF(BQ30="CLOSED","CLOSED",IF(OR(BQ25="NA",BQ30="NA"),"NA",BQ25-BQ30))</f>
        <v>8</v>
      </c>
      <c r="BR50" s="11">
        <f t="shared" si="204"/>
        <v>7.6000000000000227</v>
      </c>
      <c r="BS50" s="11">
        <f t="shared" si="204"/>
        <v>7.1000000000000227</v>
      </c>
      <c r="BT50" s="11">
        <f t="shared" si="204"/>
        <v>6.8999999999999773</v>
      </c>
      <c r="BU50" s="11">
        <f t="shared" si="204"/>
        <v>6.8999999999999773</v>
      </c>
      <c r="BV50" s="11">
        <f t="shared" si="204"/>
        <v>7.6000000000000227</v>
      </c>
      <c r="BW50" s="11">
        <f t="shared" si="204"/>
        <v>7.1999999999999886</v>
      </c>
      <c r="BX50" s="11">
        <f t="shared" si="204"/>
        <v>6.8000000000000114</v>
      </c>
      <c r="BY50" s="11">
        <f t="shared" si="204"/>
        <v>6.3000000000000114</v>
      </c>
      <c r="BZ50" s="11">
        <f>IF(BZ30="CLOSED","CLOSED",IF(OR(BZ25="NA",BZ30="NA"),"NA",BZ25-BZ30))</f>
        <v>6.5</v>
      </c>
      <c r="CA50" s="150" t="s">
        <v>11</v>
      </c>
      <c r="CB50" s="11">
        <f t="shared" ref="CB50:CJ50" si="205">IF(CB30="CLOSED","CLOSED",IF(OR(CB25="NA",CB30="NA"),"NA",CB25-CB30))</f>
        <v>6.6000000000000227</v>
      </c>
      <c r="CC50" s="11">
        <f t="shared" si="205"/>
        <v>7.3000000000000114</v>
      </c>
      <c r="CD50" s="11">
        <f t="shared" si="205"/>
        <v>6.3999999999999773</v>
      </c>
      <c r="CE50" s="11">
        <f t="shared" si="205"/>
        <v>7</v>
      </c>
      <c r="CF50" s="11">
        <f t="shared" si="205"/>
        <v>5.6999999999999886</v>
      </c>
      <c r="CG50" s="11">
        <f t="shared" si="205"/>
        <v>6.3000000000000114</v>
      </c>
      <c r="CH50" s="11">
        <f t="shared" si="205"/>
        <v>6</v>
      </c>
      <c r="CI50" s="11">
        <f t="shared" si="205"/>
        <v>5.6999999999999886</v>
      </c>
      <c r="CJ50" s="11">
        <f t="shared" si="205"/>
        <v>6.1999999999999886</v>
      </c>
      <c r="CK50" s="11">
        <f>IF(CK30="CLOSED","CLOSED",IF(OR(CK25="NA",CK30="NA"),"NA",CK25-CK30))</f>
        <v>6.3000000000000114</v>
      </c>
      <c r="CL50" s="150" t="s">
        <v>11</v>
      </c>
      <c r="CM50" s="11">
        <f t="shared" ref="CM50:CU50" si="206">IF(CM30="CLOSED","CLOSED",IF(OR(CM25="NA",CM30="NA"),"NA",CM25-CM30))</f>
        <v>6.6000000000000227</v>
      </c>
      <c r="CN50" s="11">
        <f t="shared" si="206"/>
        <v>6</v>
      </c>
      <c r="CO50" s="11">
        <f t="shared" si="206"/>
        <v>5.5</v>
      </c>
      <c r="CP50" s="11">
        <f t="shared" si="206"/>
        <v>5.6999999999999886</v>
      </c>
      <c r="CQ50" s="11">
        <f t="shared" si="206"/>
        <v>6.6000000000000227</v>
      </c>
      <c r="CR50" s="11">
        <f t="shared" si="206"/>
        <v>6.5</v>
      </c>
      <c r="CS50" s="11">
        <f t="shared" si="206"/>
        <v>5.8000000000000114</v>
      </c>
      <c r="CT50" s="11">
        <f t="shared" si="206"/>
        <v>5.3999999999999773</v>
      </c>
      <c r="CU50" s="11">
        <f t="shared" si="206"/>
        <v>6</v>
      </c>
      <c r="CV50" s="11">
        <f>IF(CV30="CLOSED","CLOSED",IF(OR(CV25="NA",CV30="NA"),"NA",CV25-CV30))</f>
        <v>6.3000000000000114</v>
      </c>
      <c r="CW50" s="150" t="s">
        <v>11</v>
      </c>
      <c r="CX50" s="11">
        <f t="shared" ref="CX50:DF50" si="207">IF(CX30="CLOSED","CLOSED",IF(OR(CX25="NA",CX30="NA"),"NA",CX25-CX30))</f>
        <v>6.6000000000000227</v>
      </c>
      <c r="CY50" s="11">
        <f t="shared" si="207"/>
        <v>6.5</v>
      </c>
      <c r="CZ50" s="11">
        <f t="shared" si="207"/>
        <v>6.6999999999999886</v>
      </c>
      <c r="DA50" s="11">
        <f t="shared" si="207"/>
        <v>6.5</v>
      </c>
      <c r="DB50" s="11">
        <f t="shared" si="207"/>
        <v>6.6999999999999886</v>
      </c>
      <c r="DC50" s="11">
        <f t="shared" si="207"/>
        <v>6.8000000000000114</v>
      </c>
      <c r="DD50" s="11">
        <f t="shared" si="207"/>
        <v>6.5</v>
      </c>
      <c r="DE50" s="11">
        <f t="shared" si="207"/>
        <v>6.3999999999999773</v>
      </c>
      <c r="DF50" s="11">
        <f t="shared" si="207"/>
        <v>6.6999999999999886</v>
      </c>
      <c r="DG50" s="11">
        <f>IF(DG30="CLOSED","CLOSED",IF(OR(DG25="NA",DG30="NA"),"NA",DG25-DG30))</f>
        <v>6.6999999999999886</v>
      </c>
      <c r="DH50" s="150" t="s">
        <v>11</v>
      </c>
      <c r="DI50" s="11">
        <f t="shared" ref="DI50:DQ50" si="208">IF(DI30="CLOSED","CLOSED",IF(OR(DI25="NA",DI30="NA"),"NA",DI25-DI30))</f>
        <v>6.5</v>
      </c>
      <c r="DJ50" s="11">
        <f t="shared" si="208"/>
        <v>6.5</v>
      </c>
      <c r="DK50" s="11">
        <f t="shared" si="208"/>
        <v>7</v>
      </c>
      <c r="DL50" s="11">
        <f t="shared" si="208"/>
        <v>7.5</v>
      </c>
      <c r="DM50" s="11">
        <f t="shared" si="208"/>
        <v>6.6999999999999886</v>
      </c>
      <c r="DN50" s="11">
        <f t="shared" si="208"/>
        <v>7</v>
      </c>
      <c r="DO50" s="11">
        <f t="shared" si="208"/>
        <v>7.1000000000000227</v>
      </c>
      <c r="DP50" s="11">
        <f t="shared" si="208"/>
        <v>7.1000000000000227</v>
      </c>
      <c r="DQ50" s="11">
        <f t="shared" si="208"/>
        <v>7</v>
      </c>
      <c r="DR50" s="11">
        <f>IF(DR30="CLOSED","CLOSED",IF(OR(DR25="NA",DR30="NA"),"NA",DR25-DR30))</f>
        <v>7.5</v>
      </c>
      <c r="DS50" s="150" t="s">
        <v>11</v>
      </c>
      <c r="DT50" s="11">
        <f t="shared" ref="DT50:EB50" si="209">IF(DT30="CLOSED","CLOSED",IF(OR(DT25="NA",DT30="NA"),"NA",DT25-DT30))</f>
        <v>6.8000000000000114</v>
      </c>
      <c r="DU50" s="11">
        <f t="shared" si="209"/>
        <v>7.1000000000000227</v>
      </c>
      <c r="DV50" s="11">
        <f t="shared" si="209"/>
        <v>6.8000000000000114</v>
      </c>
      <c r="DW50" s="11">
        <f t="shared" si="209"/>
        <v>6.8999999999999773</v>
      </c>
      <c r="DX50" s="11">
        <f t="shared" si="209"/>
        <v>7.5</v>
      </c>
      <c r="DY50" s="11">
        <f t="shared" si="209"/>
        <v>7.3999999999999773</v>
      </c>
      <c r="DZ50" s="11">
        <f t="shared" si="209"/>
        <v>7.1999999999999886</v>
      </c>
      <c r="EA50" s="11">
        <f t="shared" si="209"/>
        <v>7.3999999999999773</v>
      </c>
      <c r="EB50" s="11">
        <f t="shared" si="209"/>
        <v>7.1000000000000227</v>
      </c>
      <c r="EC50" s="11">
        <f>IF(EC30="CLOSED","CLOSED",IF(OR(EC25="NA",EC30="NA"),"NA",EC25-EC30))</f>
        <v>5.8999999999999773</v>
      </c>
      <c r="ED50" s="150" t="s">
        <v>11</v>
      </c>
      <c r="EE50" s="11">
        <f t="shared" ref="EE50:EM50" si="210">IF(EE30="CLOSED","CLOSED",IF(OR(EE25="NA",EE30="NA"),"NA",EE25-EE30))</f>
        <v>6.5</v>
      </c>
      <c r="EF50" s="11">
        <f t="shared" si="210"/>
        <v>7.1999999999999886</v>
      </c>
      <c r="EG50" s="11">
        <f t="shared" si="210"/>
        <v>7.1999999999999886</v>
      </c>
      <c r="EH50" s="11">
        <f t="shared" si="193"/>
        <v>7</v>
      </c>
      <c r="EI50" s="11">
        <f t="shared" si="193"/>
        <v>7.3000000000000114</v>
      </c>
      <c r="EJ50" s="11">
        <f t="shared" si="193"/>
        <v>7</v>
      </c>
      <c r="EK50" s="11">
        <f t="shared" si="210"/>
        <v>7.1999999999999886</v>
      </c>
      <c r="EL50" s="11">
        <f t="shared" si="210"/>
        <v>7.1999999999999886</v>
      </c>
      <c r="EM50" s="11">
        <f t="shared" si="210"/>
        <v>7.3999999999999773</v>
      </c>
      <c r="EN50" s="11">
        <f t="shared" ref="EN50" si="211">IF(EN30="CLOSED","CLOSED",IF(OR(EN25="NA",EN30="NA"),"NA",EN25-EN30))</f>
        <v>7.1000000000000227</v>
      </c>
      <c r="EO50" s="150" t="s">
        <v>11</v>
      </c>
      <c r="EP50" s="11">
        <f t="shared" ref="EP50:EY50" si="212">IF(EP30="CLOSED","CLOSED",IF(OR(EP25="NA",EP30="NA"),"NA",EP25-EP30))</f>
        <v>7</v>
      </c>
      <c r="EQ50" s="11">
        <f t="shared" si="212"/>
        <v>6.8999999999999773</v>
      </c>
      <c r="ER50" s="11">
        <f t="shared" si="212"/>
        <v>7.5</v>
      </c>
      <c r="ES50" s="11">
        <f t="shared" si="212"/>
        <v>6.8000000000000114</v>
      </c>
      <c r="ET50" s="11">
        <f t="shared" si="212"/>
        <v>6.6000000000000227</v>
      </c>
      <c r="EU50" s="11">
        <f t="shared" si="212"/>
        <v>7.1999999999999886</v>
      </c>
      <c r="EV50" s="11">
        <f t="shared" si="212"/>
        <v>7.8999999999999773</v>
      </c>
      <c r="EW50" s="11">
        <f t="shared" si="212"/>
        <v>6.8000000000000114</v>
      </c>
      <c r="EX50" s="11">
        <f t="shared" si="212"/>
        <v>6.6000000000000227</v>
      </c>
      <c r="EY50" s="11">
        <f t="shared" si="212"/>
        <v>7.3999999999999773</v>
      </c>
      <c r="EZ50" s="150" t="s">
        <v>11</v>
      </c>
      <c r="FA50" s="11">
        <f t="shared" ref="FA50:FJ50" si="213">IF(FA30="CLOSED","CLOSED",IF(OR(FA25="NA",FA30="NA"),"NA",FA25-FA30))</f>
        <v>8.1000000000000227</v>
      </c>
      <c r="FB50" s="11">
        <f t="shared" si="213"/>
        <v>7.3999999999999773</v>
      </c>
      <c r="FC50" s="11">
        <f t="shared" si="213"/>
        <v>7.6999999999999886</v>
      </c>
      <c r="FD50" s="11">
        <f t="shared" si="213"/>
        <v>7.1000000000000227</v>
      </c>
      <c r="FE50" s="11">
        <f t="shared" si="213"/>
        <v>6.8999999999999773</v>
      </c>
      <c r="FF50" s="11">
        <f t="shared" si="213"/>
        <v>6.8000000000000114</v>
      </c>
      <c r="FG50" s="11">
        <f t="shared" si="213"/>
        <v>6.8999999999999773</v>
      </c>
      <c r="FH50" s="11">
        <f t="shared" si="213"/>
        <v>7</v>
      </c>
      <c r="FI50" s="11">
        <f t="shared" si="213"/>
        <v>7.1999999999999886</v>
      </c>
      <c r="FJ50" s="11">
        <f t="shared" si="213"/>
        <v>6.6999999999999886</v>
      </c>
      <c r="FK50" s="150" t="s">
        <v>11</v>
      </c>
      <c r="FL50" s="11">
        <f t="shared" ref="FL50:FO50" si="214">IF(FL30="CLOSED","CLOSED",IF(OR(FL25="NA",FL30="NA"),"NA",FL25-FL30))</f>
        <v>6.5</v>
      </c>
      <c r="FM50" s="11">
        <f t="shared" si="214"/>
        <v>6.8000000000000114</v>
      </c>
      <c r="FN50" s="11">
        <f t="shared" si="214"/>
        <v>6.6999999999999886</v>
      </c>
      <c r="FO50" s="11">
        <f t="shared" si="214"/>
        <v>7.6999999999999886</v>
      </c>
      <c r="FP50" s="11">
        <f t="shared" si="197"/>
        <v>7.1000000000000227</v>
      </c>
      <c r="FQ50" s="11">
        <f t="shared" si="197"/>
        <v>6.8999999999999773</v>
      </c>
      <c r="FR50" s="11">
        <f t="shared" si="197"/>
        <v>6.6000000000000227</v>
      </c>
      <c r="FS50" s="150" t="s">
        <v>11</v>
      </c>
      <c r="FT50" s="1">
        <f t="shared" si="177"/>
        <v>8.6999999999999886</v>
      </c>
      <c r="FU50" s="86">
        <f t="shared" si="178"/>
        <v>5.3999999999999773</v>
      </c>
      <c r="FV50" s="4"/>
      <c r="FW50" s="4"/>
      <c r="FX50" s="4"/>
    </row>
    <row r="51" spans="1:180" ht="11.25" customHeight="1" x14ac:dyDescent="0.2">
      <c r="A51" s="150" t="s">
        <v>12</v>
      </c>
      <c r="B51" s="11">
        <f>IF(B31="CLOSED","CLOSED",IF(OR(B25="NA",B31="NA"),"NA",B25-B31))</f>
        <v>6.8000000000000114</v>
      </c>
      <c r="C51" s="11">
        <f t="shared" ref="C51:K51" si="215">IF(C31="CLOSED","CLOSED",IF(OR(C25="NA",C31="NA"),"NA",C25-C31))</f>
        <v>6.8999999999999773</v>
      </c>
      <c r="D51" s="11">
        <f t="shared" si="215"/>
        <v>7</v>
      </c>
      <c r="E51" s="11">
        <f t="shared" si="215"/>
        <v>7</v>
      </c>
      <c r="F51" s="11">
        <f t="shared" si="215"/>
        <v>7.1000000000000227</v>
      </c>
      <c r="G51" s="11">
        <f t="shared" si="215"/>
        <v>6.6999999999999886</v>
      </c>
      <c r="H51" s="11">
        <f t="shared" si="215"/>
        <v>7.1000000000000227</v>
      </c>
      <c r="I51" s="11">
        <f t="shared" si="215"/>
        <v>7</v>
      </c>
      <c r="J51" s="11">
        <f t="shared" si="215"/>
        <v>7.1999999999999886</v>
      </c>
      <c r="K51" s="11">
        <f t="shared" si="215"/>
        <v>7.3999999999999773</v>
      </c>
      <c r="L51" s="150" t="s">
        <v>12</v>
      </c>
      <c r="M51" s="11">
        <f>IF(M31="CLOSED","CLOSED",IF(OR(M25="NA",M31="NA"),"NA",M25-M31))</f>
        <v>7.3000000000000114</v>
      </c>
      <c r="N51" s="11">
        <f t="shared" ref="N51:T51" si="216">IF(N31="CLOSED","CLOSED",IF(OR(N25="NA",N31="NA"),"NA",N25-N31))</f>
        <v>8</v>
      </c>
      <c r="O51" s="11">
        <f t="shared" si="216"/>
        <v>7.1000000000000227</v>
      </c>
      <c r="P51" s="11">
        <f t="shared" si="216"/>
        <v>7.3999999999999773</v>
      </c>
      <c r="Q51" s="11">
        <f t="shared" si="216"/>
        <v>6.8999999999999773</v>
      </c>
      <c r="R51" s="11">
        <f t="shared" si="216"/>
        <v>5.8999999999999773</v>
      </c>
      <c r="S51" s="11">
        <f t="shared" si="216"/>
        <v>6</v>
      </c>
      <c r="T51" s="11">
        <f t="shared" si="216"/>
        <v>6</v>
      </c>
      <c r="U51" s="11">
        <f t="shared" ref="U51:W52" si="217">IF(U31="CLOSED","CLOSED",IF(OR(U25="NA",U31="NA"),"NA",U25-U31))</f>
        <v>6.1000000000000227</v>
      </c>
      <c r="V51" s="11">
        <f t="shared" si="217"/>
        <v>7.1999999999999886</v>
      </c>
      <c r="W51" s="11">
        <f t="shared" si="217"/>
        <v>6.3000000000000114</v>
      </c>
      <c r="X51" s="150" t="s">
        <v>12</v>
      </c>
      <c r="Y51" s="11">
        <f t="shared" ref="Y51:AG51" si="218">IF(Y31="CLOSED","CLOSED",IF(OR(Y25="NA",Y31="NA"),"NA",Y25-Y31))</f>
        <v>6</v>
      </c>
      <c r="Z51" s="11">
        <f t="shared" si="218"/>
        <v>6</v>
      </c>
      <c r="AA51" s="11">
        <f t="shared" si="218"/>
        <v>6</v>
      </c>
      <c r="AB51" s="11">
        <f t="shared" si="218"/>
        <v>6</v>
      </c>
      <c r="AC51" s="11">
        <f t="shared" si="218"/>
        <v>6</v>
      </c>
      <c r="AD51" s="11">
        <f t="shared" si="218"/>
        <v>6.8000000000000114</v>
      </c>
      <c r="AE51" s="11">
        <f t="shared" si="218"/>
        <v>6.8999999999999773</v>
      </c>
      <c r="AF51" s="11">
        <f t="shared" si="218"/>
        <v>6.8000000000000114</v>
      </c>
      <c r="AG51" s="11">
        <f t="shared" si="218"/>
        <v>7</v>
      </c>
      <c r="AH51" s="11">
        <f>IF(AH31="CLOSED","CLOSED",IF(OR(AH25="NA",AH31="NA"),"NA",AH25-AH31))</f>
        <v>8.6999999999999886</v>
      </c>
      <c r="AI51" s="150" t="s">
        <v>12</v>
      </c>
      <c r="AJ51" s="11">
        <f t="shared" ref="AJ51:AR51" si="219">IF(AJ31="CLOSED","CLOSED",IF(OR(AJ25="NA",AJ31="NA"),"NA",AJ25-AJ31))</f>
        <v>8.1999999999999886</v>
      </c>
      <c r="AK51" s="11">
        <f t="shared" si="219"/>
        <v>8.3000000000000114</v>
      </c>
      <c r="AL51" s="11">
        <f t="shared" si="219"/>
        <v>7.5</v>
      </c>
      <c r="AM51" s="11">
        <f t="shared" si="219"/>
        <v>7.8000000000000114</v>
      </c>
      <c r="AN51" s="11">
        <f t="shared" si="219"/>
        <v>6.8000000000000114</v>
      </c>
      <c r="AO51" s="11">
        <f t="shared" si="219"/>
        <v>6.3999999999999773</v>
      </c>
      <c r="AP51" s="11">
        <f t="shared" si="219"/>
        <v>8.1000000000000227</v>
      </c>
      <c r="AQ51" s="11">
        <f t="shared" si="219"/>
        <v>8.3999999999999773</v>
      </c>
      <c r="AR51" s="11">
        <f t="shared" si="219"/>
        <v>8</v>
      </c>
      <c r="AS51" s="11">
        <f>IF(AS31="CLOSED","CLOSED",IF(OR(AS25="NA",AS31="NA"),"NA",AS25-AS31))</f>
        <v>7.8999999999999773</v>
      </c>
      <c r="AT51" s="150" t="s">
        <v>12</v>
      </c>
      <c r="AU51" s="11">
        <f t="shared" ref="AU51:BC51" si="220">IF(AU31="CLOSED","CLOSED",IF(OR(AU25="NA",AU31="NA"),"NA",AU25-AU31))</f>
        <v>8.5</v>
      </c>
      <c r="AV51" s="11">
        <f t="shared" si="220"/>
        <v>8.1000000000000227</v>
      </c>
      <c r="AW51" s="11">
        <f t="shared" si="220"/>
        <v>8.1000000000000227</v>
      </c>
      <c r="AX51" s="11">
        <f t="shared" si="220"/>
        <v>7.1000000000000227</v>
      </c>
      <c r="AY51" s="11">
        <f>IF(AY31="CLOSED","CLOSED",IF(OR(AY25="NA",AY31="NA"),"NA",AY25-AY31))</f>
        <v>7.8999999999999773</v>
      </c>
      <c r="AZ51" s="11">
        <f>IF(AZ31="CLOSED","CLOSED",IF(OR(AZ25="NA",AZ31="NA"),"NA",AZ25-AZ31))</f>
        <v>8.1999999999999886</v>
      </c>
      <c r="BA51" s="11">
        <f t="shared" si="220"/>
        <v>8.3999999999999773</v>
      </c>
      <c r="BB51" s="11">
        <f t="shared" si="220"/>
        <v>8.1999999999999886</v>
      </c>
      <c r="BC51" s="11">
        <f t="shared" si="220"/>
        <v>8.0999999999999659</v>
      </c>
      <c r="BD51" s="11">
        <f>IF(BD31="CLOSED","CLOSED",IF(OR(BD25="NA",BD31="NA"),"NA",BD25-BD31))</f>
        <v>8.1999999999999886</v>
      </c>
      <c r="BE51" s="150" t="s">
        <v>12</v>
      </c>
      <c r="BF51" s="11">
        <f t="shared" ref="BF51:BN51" si="221">IF(BF31="CLOSED","CLOSED",IF(OR(BF25="NA",BF31="NA"),"NA",BF25-BF31))</f>
        <v>8.3000000000000114</v>
      </c>
      <c r="BG51" s="11">
        <f t="shared" si="221"/>
        <v>6.5</v>
      </c>
      <c r="BH51" s="11">
        <f t="shared" si="221"/>
        <v>7.1000000000000227</v>
      </c>
      <c r="BI51" s="11">
        <f t="shared" si="221"/>
        <v>7.8999999999999773</v>
      </c>
      <c r="BJ51" s="11">
        <f t="shared" si="221"/>
        <v>7.3000000000000114</v>
      </c>
      <c r="BK51" s="11">
        <f t="shared" si="221"/>
        <v>8</v>
      </c>
      <c r="BL51" s="11">
        <f t="shared" si="221"/>
        <v>8.1000000000000227</v>
      </c>
      <c r="BM51" s="11">
        <f t="shared" si="221"/>
        <v>7.8999999999999773</v>
      </c>
      <c r="BN51" s="11">
        <f t="shared" si="221"/>
        <v>7.3999999999999773</v>
      </c>
      <c r="BO51" s="11">
        <f>IF(BO31="CLOSED","CLOSED",IF(OR(BO25="NA",BO31="NA"),"NA",BO25-BO31))</f>
        <v>7.8000000000000114</v>
      </c>
      <c r="BP51" s="150" t="s">
        <v>12</v>
      </c>
      <c r="BQ51" s="11">
        <f t="shared" ref="BQ51:BY51" si="222">IF(BQ31="CLOSED","CLOSED",IF(OR(BQ25="NA",BQ31="NA"),"NA",BQ25-BQ31))</f>
        <v>8</v>
      </c>
      <c r="BR51" s="11">
        <f t="shared" si="222"/>
        <v>7.6000000000000227</v>
      </c>
      <c r="BS51" s="11">
        <f t="shared" si="222"/>
        <v>7.1000000000000227</v>
      </c>
      <c r="BT51" s="11">
        <f t="shared" si="222"/>
        <v>6.8999999999999773</v>
      </c>
      <c r="BU51" s="11">
        <f t="shared" si="222"/>
        <v>6.8999999999999773</v>
      </c>
      <c r="BV51" s="11">
        <f t="shared" si="222"/>
        <v>7.6000000000000227</v>
      </c>
      <c r="BW51" s="11">
        <f t="shared" si="222"/>
        <v>7.1999999999999886</v>
      </c>
      <c r="BX51" s="11">
        <f t="shared" si="222"/>
        <v>6.8000000000000114</v>
      </c>
      <c r="BY51" s="11">
        <f t="shared" si="222"/>
        <v>6.3000000000000114</v>
      </c>
      <c r="BZ51" s="11">
        <f>IF(BZ31="CLOSED","CLOSED",IF(OR(BZ25="NA",BZ31="NA"),"NA",BZ25-BZ31))</f>
        <v>6.5</v>
      </c>
      <c r="CA51" s="150" t="s">
        <v>12</v>
      </c>
      <c r="CB51" s="11">
        <f t="shared" ref="CB51:CJ51" si="223">IF(CB31="CLOSED","CLOSED",IF(OR(CB25="NA",CB31="NA"),"NA",CB25-CB31))</f>
        <v>6.6000000000000227</v>
      </c>
      <c r="CC51" s="11">
        <f t="shared" si="223"/>
        <v>7.3000000000000114</v>
      </c>
      <c r="CD51" s="11">
        <f t="shared" si="223"/>
        <v>6.3999999999999773</v>
      </c>
      <c r="CE51" s="11">
        <f t="shared" si="223"/>
        <v>7</v>
      </c>
      <c r="CF51" s="11">
        <f t="shared" si="223"/>
        <v>5.6999999999999886</v>
      </c>
      <c r="CG51" s="11">
        <f t="shared" si="223"/>
        <v>6.3000000000000114</v>
      </c>
      <c r="CH51" s="11">
        <f t="shared" si="223"/>
        <v>6</v>
      </c>
      <c r="CI51" s="11">
        <f t="shared" si="223"/>
        <v>5.6999999999999886</v>
      </c>
      <c r="CJ51" s="11">
        <f t="shared" si="223"/>
        <v>6.1999999999999886</v>
      </c>
      <c r="CK51" s="11">
        <f>IF(CK31="CLOSED","CLOSED",IF(OR(CK25="NA",CK31="NA"),"NA",CK25-CK31))</f>
        <v>6.3000000000000114</v>
      </c>
      <c r="CL51" s="150" t="s">
        <v>12</v>
      </c>
      <c r="CM51" s="11">
        <f t="shared" ref="CM51:CU51" si="224">IF(CM31="CLOSED","CLOSED",IF(OR(CM25="NA",CM31="NA"),"NA",CM25-CM31))</f>
        <v>6.6000000000000227</v>
      </c>
      <c r="CN51" s="11">
        <f t="shared" si="224"/>
        <v>6</v>
      </c>
      <c r="CO51" s="11">
        <f t="shared" si="224"/>
        <v>5.5</v>
      </c>
      <c r="CP51" s="11">
        <f t="shared" si="224"/>
        <v>5.6999999999999886</v>
      </c>
      <c r="CQ51" s="11">
        <f t="shared" si="224"/>
        <v>6.6000000000000227</v>
      </c>
      <c r="CR51" s="11">
        <f t="shared" si="224"/>
        <v>6.5</v>
      </c>
      <c r="CS51" s="11">
        <f t="shared" si="224"/>
        <v>5.8000000000000114</v>
      </c>
      <c r="CT51" s="11">
        <f t="shared" si="224"/>
        <v>5.3999999999999773</v>
      </c>
      <c r="CU51" s="11">
        <f t="shared" si="224"/>
        <v>6</v>
      </c>
      <c r="CV51" s="11">
        <f>IF(CV31="CLOSED","CLOSED",IF(OR(CV25="NA",CV31="NA"),"NA",CV25-CV31))</f>
        <v>6.3000000000000114</v>
      </c>
      <c r="CW51" s="150" t="s">
        <v>12</v>
      </c>
      <c r="CX51" s="11">
        <f t="shared" ref="CX51:DF51" si="225">IF(CX31="CLOSED","CLOSED",IF(OR(CX25="NA",CX31="NA"),"NA",CX25-CX31))</f>
        <v>6.6000000000000227</v>
      </c>
      <c r="CY51" s="11">
        <f t="shared" si="225"/>
        <v>6.5</v>
      </c>
      <c r="CZ51" s="11">
        <f t="shared" si="225"/>
        <v>6.6999999999999886</v>
      </c>
      <c r="DA51" s="11">
        <f t="shared" si="225"/>
        <v>6.5</v>
      </c>
      <c r="DB51" s="11">
        <f t="shared" si="225"/>
        <v>6.6999999999999886</v>
      </c>
      <c r="DC51" s="11">
        <f t="shared" si="225"/>
        <v>6.8000000000000114</v>
      </c>
      <c r="DD51" s="11">
        <f t="shared" si="225"/>
        <v>6.5</v>
      </c>
      <c r="DE51" s="11">
        <f t="shared" si="225"/>
        <v>6.3999999999999773</v>
      </c>
      <c r="DF51" s="11">
        <f t="shared" si="225"/>
        <v>6.6999999999999886</v>
      </c>
      <c r="DG51" s="11">
        <f>IF(DG31="CLOSED","CLOSED",IF(OR(DG25="NA",DG31="NA"),"NA",DG25-DG31))</f>
        <v>6.6999999999999886</v>
      </c>
      <c r="DH51" s="150" t="s">
        <v>12</v>
      </c>
      <c r="DI51" s="11">
        <f t="shared" ref="DI51:DQ51" si="226">IF(DI31="CLOSED","CLOSED",IF(OR(DI25="NA",DI31="NA"),"NA",DI25-DI31))</f>
        <v>6.5</v>
      </c>
      <c r="DJ51" s="11">
        <f t="shared" si="226"/>
        <v>6.5</v>
      </c>
      <c r="DK51" s="11">
        <f t="shared" si="226"/>
        <v>7</v>
      </c>
      <c r="DL51" s="11">
        <f t="shared" si="226"/>
        <v>7.5</v>
      </c>
      <c r="DM51" s="11">
        <f t="shared" si="226"/>
        <v>6.6999999999999886</v>
      </c>
      <c r="DN51" s="11">
        <f t="shared" si="226"/>
        <v>7</v>
      </c>
      <c r="DO51" s="11">
        <f t="shared" si="226"/>
        <v>7.1000000000000227</v>
      </c>
      <c r="DP51" s="11">
        <f t="shared" si="226"/>
        <v>7.1000000000000227</v>
      </c>
      <c r="DQ51" s="11">
        <f t="shared" si="226"/>
        <v>7</v>
      </c>
      <c r="DR51" s="11">
        <f>IF(DR31="CLOSED","CLOSED",IF(OR(DR25="NA",DR31="NA"),"NA",DR25-DR31))</f>
        <v>7.5</v>
      </c>
      <c r="DS51" s="150" t="s">
        <v>12</v>
      </c>
      <c r="DT51" s="11">
        <f t="shared" ref="DT51:EB51" si="227">IF(DT31="CLOSED","CLOSED",IF(OR(DT25="NA",DT31="NA"),"NA",DT25-DT31))</f>
        <v>6.8000000000000114</v>
      </c>
      <c r="DU51" s="11">
        <f t="shared" si="227"/>
        <v>7.1000000000000227</v>
      </c>
      <c r="DV51" s="11">
        <f t="shared" si="227"/>
        <v>6.8000000000000114</v>
      </c>
      <c r="DW51" s="11">
        <f t="shared" si="227"/>
        <v>6.8999999999999773</v>
      </c>
      <c r="DX51" s="11">
        <f t="shared" si="227"/>
        <v>7.5</v>
      </c>
      <c r="DY51" s="11">
        <f t="shared" si="227"/>
        <v>7.3999999999999773</v>
      </c>
      <c r="DZ51" s="11">
        <f t="shared" si="227"/>
        <v>7.1999999999999886</v>
      </c>
      <c r="EA51" s="11">
        <f t="shared" si="227"/>
        <v>7.3999999999999773</v>
      </c>
      <c r="EB51" s="11">
        <f t="shared" si="227"/>
        <v>7.1000000000000227</v>
      </c>
      <c r="EC51" s="11">
        <f>IF(EC31="CLOSED","CLOSED",IF(OR(EC25="NA",EC31="NA"),"NA",EC25-EC31))</f>
        <v>5.8999999999999773</v>
      </c>
      <c r="ED51" s="150" t="s">
        <v>12</v>
      </c>
      <c r="EE51" s="11">
        <f t="shared" ref="EE51:EM51" si="228">IF(EE31="CLOSED","CLOSED",IF(OR(EE25="NA",EE31="NA"),"NA",EE25-EE31))</f>
        <v>6.5</v>
      </c>
      <c r="EF51" s="11">
        <f t="shared" si="228"/>
        <v>7.1999999999999886</v>
      </c>
      <c r="EG51" s="11">
        <f t="shared" si="228"/>
        <v>7.1999999999999886</v>
      </c>
      <c r="EH51" s="11">
        <f t="shared" ref="EH51:EJ52" si="229">IF(EH31="CLOSED","CLOSED",IF(OR(EH25="NA",EH31="NA"),"NA",EH25-EH31))</f>
        <v>7</v>
      </c>
      <c r="EI51" s="11">
        <f t="shared" si="229"/>
        <v>7.3000000000000114</v>
      </c>
      <c r="EJ51" s="11">
        <f t="shared" si="229"/>
        <v>7</v>
      </c>
      <c r="EK51" s="11">
        <f t="shared" si="228"/>
        <v>7.1999999999999886</v>
      </c>
      <c r="EL51" s="11">
        <f t="shared" si="228"/>
        <v>7.1999999999999886</v>
      </c>
      <c r="EM51" s="11">
        <f t="shared" si="228"/>
        <v>7.3999999999999773</v>
      </c>
      <c r="EN51" s="11">
        <f t="shared" ref="EN51" si="230">IF(EN31="CLOSED","CLOSED",IF(OR(EN25="NA",EN31="NA"),"NA",EN25-EN31))</f>
        <v>7.1000000000000227</v>
      </c>
      <c r="EO51" s="150" t="s">
        <v>12</v>
      </c>
      <c r="EP51" s="11">
        <f t="shared" ref="EP51:EY51" si="231">IF(EP31="CLOSED","CLOSED",IF(OR(EP25="NA",EP31="NA"),"NA",EP25-EP31))</f>
        <v>7</v>
      </c>
      <c r="EQ51" s="11">
        <f t="shared" si="231"/>
        <v>6.8999999999999773</v>
      </c>
      <c r="ER51" s="11">
        <f t="shared" si="231"/>
        <v>7.5</v>
      </c>
      <c r="ES51" s="11">
        <f t="shared" si="231"/>
        <v>6.8000000000000114</v>
      </c>
      <c r="ET51" s="11">
        <f t="shared" si="231"/>
        <v>6.6000000000000227</v>
      </c>
      <c r="EU51" s="11">
        <f t="shared" si="231"/>
        <v>7.1999999999999886</v>
      </c>
      <c r="EV51" s="11">
        <f t="shared" si="231"/>
        <v>7.8999999999999773</v>
      </c>
      <c r="EW51" s="11">
        <f t="shared" si="231"/>
        <v>6.8000000000000114</v>
      </c>
      <c r="EX51" s="11">
        <f t="shared" si="231"/>
        <v>6.6000000000000227</v>
      </c>
      <c r="EY51" s="11">
        <f t="shared" si="231"/>
        <v>7.3999999999999773</v>
      </c>
      <c r="EZ51" s="150" t="s">
        <v>12</v>
      </c>
      <c r="FA51" s="11">
        <f t="shared" ref="FA51:FJ51" si="232">IF(FA31="CLOSED","CLOSED",IF(OR(FA25="NA",FA31="NA"),"NA",FA25-FA31))</f>
        <v>8.1000000000000227</v>
      </c>
      <c r="FB51" s="11">
        <f t="shared" si="232"/>
        <v>7.3999999999999773</v>
      </c>
      <c r="FC51" s="11">
        <f t="shared" si="232"/>
        <v>7.6999999999999886</v>
      </c>
      <c r="FD51" s="11">
        <f t="shared" si="232"/>
        <v>7.1000000000000227</v>
      </c>
      <c r="FE51" s="11">
        <f t="shared" si="232"/>
        <v>6.8999999999999773</v>
      </c>
      <c r="FF51" s="11">
        <f t="shared" si="232"/>
        <v>6.8000000000000114</v>
      </c>
      <c r="FG51" s="11">
        <f t="shared" si="232"/>
        <v>6.8999999999999773</v>
      </c>
      <c r="FH51" s="11">
        <f t="shared" si="232"/>
        <v>7</v>
      </c>
      <c r="FI51" s="11">
        <f t="shared" si="232"/>
        <v>7.1999999999999886</v>
      </c>
      <c r="FJ51" s="11">
        <f t="shared" si="232"/>
        <v>6.6999999999999886</v>
      </c>
      <c r="FK51" s="150" t="s">
        <v>12</v>
      </c>
      <c r="FL51" s="11">
        <f t="shared" ref="FL51:FR52" si="233">IF(FL31="CLOSED","CLOSED",IF(OR(FL25="NA",FL31="NA"),"NA",FL25-FL31))</f>
        <v>6.5</v>
      </c>
      <c r="FM51" s="11">
        <f t="shared" si="233"/>
        <v>6.8000000000000114</v>
      </c>
      <c r="FN51" s="11">
        <f t="shared" si="233"/>
        <v>6.6999999999999886</v>
      </c>
      <c r="FO51" s="11">
        <f t="shared" si="233"/>
        <v>7.6999999999999886</v>
      </c>
      <c r="FP51" s="11">
        <f t="shared" si="233"/>
        <v>7.1000000000000227</v>
      </c>
      <c r="FQ51" s="11">
        <f t="shared" si="233"/>
        <v>6.8999999999999773</v>
      </c>
      <c r="FR51" s="11">
        <f t="shared" si="233"/>
        <v>6.6000000000000227</v>
      </c>
      <c r="FS51" s="150" t="s">
        <v>12</v>
      </c>
      <c r="FT51" s="1">
        <f t="shared" si="177"/>
        <v>8.6999999999999886</v>
      </c>
      <c r="FU51" s="86">
        <f t="shared" si="178"/>
        <v>5.3999999999999773</v>
      </c>
      <c r="FV51" s="4"/>
      <c r="FW51" s="4"/>
      <c r="FX51" s="4"/>
    </row>
    <row r="52" spans="1:180" ht="11.25" customHeight="1" x14ac:dyDescent="0.2">
      <c r="A52" s="150" t="s">
        <v>13</v>
      </c>
      <c r="B52" s="11">
        <f>IF(B32="CLOSED","CLOSED",IF(OR(B26="NA",B32="NA"),"NA",B26-B32))</f>
        <v>8</v>
      </c>
      <c r="C52" s="11">
        <f t="shared" ref="C52:K52" si="234">IF(C32="CLOSED","CLOSED",IF(OR(C26="NA",C32="NA"),"NA",C26-C32))</f>
        <v>7.8000000000000114</v>
      </c>
      <c r="D52" s="11">
        <f t="shared" si="234"/>
        <v>8.1000000000000227</v>
      </c>
      <c r="E52" s="11">
        <f t="shared" si="234"/>
        <v>7.5999999999999659</v>
      </c>
      <c r="F52" s="11">
        <f t="shared" si="234"/>
        <v>8.1999999999999886</v>
      </c>
      <c r="G52" s="11">
        <f t="shared" si="234"/>
        <v>7.6999999999999886</v>
      </c>
      <c r="H52" s="11">
        <f t="shared" si="234"/>
        <v>8.1000000000000227</v>
      </c>
      <c r="I52" s="11">
        <f t="shared" si="234"/>
        <v>8.1000000000000227</v>
      </c>
      <c r="J52" s="11">
        <f t="shared" si="234"/>
        <v>7.6000000000000227</v>
      </c>
      <c r="K52" s="11">
        <f t="shared" si="234"/>
        <v>8.5</v>
      </c>
      <c r="L52" s="150" t="s">
        <v>13</v>
      </c>
      <c r="M52" s="11">
        <f>IF(M32="CLOSED","CLOSED",IF(OR(M26="NA",M32="NA"),"NA",M26-M32))</f>
        <v>8.3999999999999773</v>
      </c>
      <c r="N52" s="11">
        <f t="shared" ref="N52:T52" si="235">IF(N32="CLOSED","CLOSED",IF(OR(N26="NA",N32="NA"),"NA",N26-N32))</f>
        <v>9</v>
      </c>
      <c r="O52" s="11">
        <f t="shared" si="235"/>
        <v>8.3000000000000114</v>
      </c>
      <c r="P52" s="11">
        <f t="shared" si="235"/>
        <v>8.3000000000000114</v>
      </c>
      <c r="Q52" s="11">
        <f t="shared" si="235"/>
        <v>7.8999999999999773</v>
      </c>
      <c r="R52" s="11">
        <f t="shared" si="235"/>
        <v>7.8000000000000114</v>
      </c>
      <c r="S52" s="11">
        <f t="shared" si="235"/>
        <v>8.5999999999999659</v>
      </c>
      <c r="T52" s="11">
        <f t="shared" si="235"/>
        <v>7</v>
      </c>
      <c r="U52" s="11">
        <f t="shared" si="217"/>
        <v>6.1000000000000227</v>
      </c>
      <c r="V52" s="11">
        <f t="shared" si="217"/>
        <v>7.3999999999999773</v>
      </c>
      <c r="W52" s="11">
        <f t="shared" si="217"/>
        <v>7</v>
      </c>
      <c r="X52" s="150" t="s">
        <v>13</v>
      </c>
      <c r="Y52" s="11">
        <f t="shared" ref="Y52:AG52" si="236">IF(Y32="CLOSED","CLOSED",IF(OR(Y26="NA",Y32="NA"),"NA",Y26-Y32))</f>
        <v>6.1999999999999886</v>
      </c>
      <c r="Z52" s="11">
        <f t="shared" si="236"/>
        <v>6.3999999999999773</v>
      </c>
      <c r="AA52" s="11">
        <f t="shared" si="236"/>
        <v>6</v>
      </c>
      <c r="AB52" s="11">
        <f t="shared" si="236"/>
        <v>6.6000000000000227</v>
      </c>
      <c r="AC52" s="11">
        <f t="shared" si="236"/>
        <v>6.8000000000000114</v>
      </c>
      <c r="AD52" s="11">
        <f t="shared" si="236"/>
        <v>6.5</v>
      </c>
      <c r="AE52" s="11">
        <f t="shared" si="236"/>
        <v>6.6999999999999886</v>
      </c>
      <c r="AF52" s="11">
        <f t="shared" si="236"/>
        <v>6.3999999999999773</v>
      </c>
      <c r="AG52" s="11">
        <f t="shared" si="236"/>
        <v>6.5</v>
      </c>
      <c r="AH52" s="11">
        <f>IF(AH32="CLOSED","CLOSED",IF(OR(AH26="NA",AH32="NA"),"NA",AH26-AH32))</f>
        <v>9</v>
      </c>
      <c r="AI52" s="150" t="s">
        <v>13</v>
      </c>
      <c r="AJ52" s="11">
        <f t="shared" ref="AJ52:AR52" si="237">IF(AJ32="CLOSED","CLOSED",IF(OR(AJ26="NA",AJ32="NA"),"NA",AJ26-AJ32))</f>
        <v>5.8000000000000114</v>
      </c>
      <c r="AK52" s="11">
        <f t="shared" si="237"/>
        <v>8.1000000000000227</v>
      </c>
      <c r="AL52" s="11">
        <f t="shared" si="237"/>
        <v>7.3000000000000114</v>
      </c>
      <c r="AM52" s="11">
        <f t="shared" si="237"/>
        <v>8.1999999999999886</v>
      </c>
      <c r="AN52" s="11">
        <f t="shared" si="237"/>
        <v>5.6000000000000227</v>
      </c>
      <c r="AO52" s="11">
        <f t="shared" si="237"/>
        <v>6.5</v>
      </c>
      <c r="AP52" s="11">
        <f t="shared" si="237"/>
        <v>8.8000000000000114</v>
      </c>
      <c r="AQ52" s="11">
        <f t="shared" si="237"/>
        <v>8.6999999999999886</v>
      </c>
      <c r="AR52" s="11">
        <f t="shared" si="237"/>
        <v>8.3000000000000114</v>
      </c>
      <c r="AS52" s="11">
        <f>IF(AS32="CLOSED","CLOSED",IF(OR(AS26="NA",AS32="NA"),"NA",AS26-AS32))</f>
        <v>8.3000000000000114</v>
      </c>
      <c r="AT52" s="150" t="s">
        <v>13</v>
      </c>
      <c r="AU52" s="11">
        <f t="shared" ref="AU52:BC52" si="238">IF(AU32="CLOSED","CLOSED",IF(OR(AU26="NA",AU32="NA"),"NA",AU26-AU32))</f>
        <v>9.8999999999999773</v>
      </c>
      <c r="AV52" s="11">
        <f t="shared" si="238"/>
        <v>10</v>
      </c>
      <c r="AW52" s="11">
        <f t="shared" si="238"/>
        <v>9.3000000000000114</v>
      </c>
      <c r="AX52" s="11">
        <f t="shared" si="238"/>
        <v>8.6000000000000227</v>
      </c>
      <c r="AY52" s="11">
        <f>IF(AY32="CLOSED","CLOSED",IF(OR(AY26="NA",AY32="NA"),"NA",AY26-AY32))</f>
        <v>7.5999999999999659</v>
      </c>
      <c r="AZ52" s="11">
        <f>IF(AZ32="CLOSED","CLOSED",IF(OR(AZ26="NA",AZ32="NA"),"NA",AZ26-AZ32))</f>
        <v>10</v>
      </c>
      <c r="BA52" s="11">
        <f t="shared" si="238"/>
        <v>9.0999999999999659</v>
      </c>
      <c r="BB52" s="11">
        <f t="shared" si="238"/>
        <v>11.899999999999977</v>
      </c>
      <c r="BC52" s="11">
        <f t="shared" si="238"/>
        <v>8.1000000000000227</v>
      </c>
      <c r="BD52" s="11">
        <f>IF(BD32="CLOSED","CLOSED",IF(OR(BD26="NA",BD32="NA"),"NA",BD26-BD32))</f>
        <v>8</v>
      </c>
      <c r="BE52" s="150" t="s">
        <v>13</v>
      </c>
      <c r="BF52" s="11">
        <f t="shared" ref="BF52:BN52" si="239">IF(BF32="CLOSED","CLOSED",IF(OR(BF26="NA",BF32="NA"),"NA",BF26-BF32))</f>
        <v>8.1999999999999886</v>
      </c>
      <c r="BG52" s="11">
        <f t="shared" si="239"/>
        <v>6.3999999999999773</v>
      </c>
      <c r="BH52" s="11">
        <f t="shared" si="239"/>
        <v>6.8999999999999773</v>
      </c>
      <c r="BI52" s="11">
        <f t="shared" si="239"/>
        <v>8</v>
      </c>
      <c r="BJ52" s="11">
        <f t="shared" si="239"/>
        <v>7.1999999999999886</v>
      </c>
      <c r="BK52" s="11">
        <f t="shared" si="239"/>
        <v>8.1000000000000227</v>
      </c>
      <c r="BL52" s="11">
        <f t="shared" si="239"/>
        <v>8.1000000000000227</v>
      </c>
      <c r="BM52" s="11">
        <f t="shared" si="239"/>
        <v>7.8999999999999773</v>
      </c>
      <c r="BN52" s="11">
        <f t="shared" si="239"/>
        <v>7.1000000000000227</v>
      </c>
      <c r="BO52" s="11">
        <f>IF(BO32="CLOSED","CLOSED",IF(OR(BO26="NA",BO32="NA"),"NA",BO26-BO32))</f>
        <v>8.0999999999999659</v>
      </c>
      <c r="BP52" s="150" t="s">
        <v>13</v>
      </c>
      <c r="BQ52" s="11">
        <f t="shared" ref="BQ52:BY52" si="240">IF(BQ32="CLOSED","CLOSED",IF(OR(BQ26="NA",BQ32="NA"),"NA",BQ26-BQ32))</f>
        <v>8.6000000000000227</v>
      </c>
      <c r="BR52" s="11">
        <f t="shared" si="240"/>
        <v>7.8000000000000114</v>
      </c>
      <c r="BS52" s="11">
        <f t="shared" si="240"/>
        <v>7.6000000000000227</v>
      </c>
      <c r="BT52" s="11">
        <f t="shared" si="240"/>
        <v>7.6000000000000227</v>
      </c>
      <c r="BU52" s="11">
        <f t="shared" si="240"/>
        <v>7.8000000000000114</v>
      </c>
      <c r="BV52" s="11">
        <f t="shared" si="240"/>
        <v>8</v>
      </c>
      <c r="BW52" s="11">
        <f t="shared" si="240"/>
        <v>7.6999999999999886</v>
      </c>
      <c r="BX52" s="11">
        <f t="shared" si="240"/>
        <v>7.1000000000000227</v>
      </c>
      <c r="BY52" s="11">
        <f t="shared" si="240"/>
        <v>7</v>
      </c>
      <c r="BZ52" s="11">
        <f>IF(BZ32="CLOSED","CLOSED",IF(OR(BZ26="NA",BZ32="NA"),"NA",BZ26-BZ32))</f>
        <v>6.6999999999999886</v>
      </c>
      <c r="CA52" s="150" t="s">
        <v>13</v>
      </c>
      <c r="CB52" s="11">
        <f t="shared" ref="CB52:CJ52" si="241">IF(CB32="CLOSED","CLOSED",IF(OR(CB26="NA",CB32="NA"),"NA",CB26-CB32))</f>
        <v>6.8999999999999773</v>
      </c>
      <c r="CC52" s="11">
        <f t="shared" si="241"/>
        <v>7.3999999999999773</v>
      </c>
      <c r="CD52" s="11">
        <f t="shared" si="241"/>
        <v>6.8999999999999773</v>
      </c>
      <c r="CE52" s="11">
        <f t="shared" si="241"/>
        <v>7.6000000000000227</v>
      </c>
      <c r="CF52" s="11">
        <f t="shared" si="241"/>
        <v>5.8999999999999773</v>
      </c>
      <c r="CG52" s="11">
        <f t="shared" si="241"/>
        <v>6.3999999999999773</v>
      </c>
      <c r="CH52" s="11">
        <f t="shared" si="241"/>
        <v>6.6000000000000227</v>
      </c>
      <c r="CI52" s="11">
        <f t="shared" si="241"/>
        <v>6.1000000000000227</v>
      </c>
      <c r="CJ52" s="11">
        <f t="shared" si="241"/>
        <v>6.8000000000000114</v>
      </c>
      <c r="CK52" s="11">
        <f>IF(CK32="CLOSED","CLOSED",IF(OR(CK26="NA",CK32="NA"),"NA",CK26-CK32))</f>
        <v>6.5</v>
      </c>
      <c r="CL52" s="150" t="s">
        <v>13</v>
      </c>
      <c r="CM52" s="11">
        <f t="shared" ref="CM52:CU52" si="242">IF(CM32="CLOSED","CLOSED",IF(OR(CM26="NA",CM32="NA"),"NA",CM26-CM32))</f>
        <v>7.6999999999999886</v>
      </c>
      <c r="CN52" s="11">
        <f t="shared" si="242"/>
        <v>7</v>
      </c>
      <c r="CO52" s="11">
        <f t="shared" si="242"/>
        <v>5.8999999999999773</v>
      </c>
      <c r="CP52" s="11">
        <f t="shared" si="242"/>
        <v>5.5</v>
      </c>
      <c r="CQ52" s="11">
        <f t="shared" si="242"/>
        <v>7.1999999999999886</v>
      </c>
      <c r="CR52" s="11">
        <f t="shared" si="242"/>
        <v>6.8000000000000114</v>
      </c>
      <c r="CS52" s="11">
        <f t="shared" si="242"/>
        <v>6.3999999999999773</v>
      </c>
      <c r="CT52" s="11">
        <f t="shared" si="242"/>
        <v>5.8000000000000114</v>
      </c>
      <c r="CU52" s="11">
        <f t="shared" si="242"/>
        <v>7.3000000000000114</v>
      </c>
      <c r="CV52" s="11">
        <f>IF(CV32="CLOSED","CLOSED",IF(OR(CV26="NA",CV32="NA"),"NA",CV26-CV32))</f>
        <v>6.8000000000000114</v>
      </c>
      <c r="CW52" s="150" t="s">
        <v>13</v>
      </c>
      <c r="CX52" s="11">
        <f t="shared" ref="CX52:DF52" si="243">IF(CX32="CLOSED","CLOSED",IF(OR(CX26="NA",CX32="NA"),"NA",CX26-CX32))</f>
        <v>7.5</v>
      </c>
      <c r="CY52" s="11">
        <f t="shared" si="243"/>
        <v>7.1999999999999886</v>
      </c>
      <c r="CZ52" s="11">
        <f t="shared" si="243"/>
        <v>7.1999999999999886</v>
      </c>
      <c r="DA52" s="11">
        <f t="shared" si="243"/>
        <v>7.1000000000000227</v>
      </c>
      <c r="DB52" s="11">
        <f t="shared" si="243"/>
        <v>7.3999999999999773</v>
      </c>
      <c r="DC52" s="11">
        <f t="shared" si="243"/>
        <v>7.3999999999999773</v>
      </c>
      <c r="DD52" s="11">
        <f t="shared" si="243"/>
        <v>7.3000000000000114</v>
      </c>
      <c r="DE52" s="11">
        <f t="shared" si="243"/>
        <v>7.3000000000000114</v>
      </c>
      <c r="DF52" s="11">
        <f t="shared" si="243"/>
        <v>7.1000000000000227</v>
      </c>
      <c r="DG52" s="11">
        <f>IF(DG32="CLOSED","CLOSED",IF(OR(DG26="NA",DG32="NA"),"NA",DG26-DG32))</f>
        <v>7.3999999999999773</v>
      </c>
      <c r="DH52" s="150" t="s">
        <v>13</v>
      </c>
      <c r="DI52" s="11">
        <f t="shared" ref="DI52:DQ52" si="244">IF(DI32="CLOSED","CLOSED",IF(OR(DI26="NA",DI32="NA"),"NA",DI26-DI32))</f>
        <v>7.3999999999999773</v>
      </c>
      <c r="DJ52" s="11">
        <f t="shared" si="244"/>
        <v>7.1999999999999886</v>
      </c>
      <c r="DK52" s="11">
        <f t="shared" si="244"/>
        <v>8.1000000000000227</v>
      </c>
      <c r="DL52" s="11">
        <f t="shared" si="244"/>
        <v>8</v>
      </c>
      <c r="DM52" s="11">
        <f t="shared" si="244"/>
        <v>7.5</v>
      </c>
      <c r="DN52" s="11">
        <f t="shared" si="244"/>
        <v>8</v>
      </c>
      <c r="DO52" s="11">
        <f t="shared" si="244"/>
        <v>7.8000000000000114</v>
      </c>
      <c r="DP52" s="11">
        <f t="shared" si="244"/>
        <v>7.8000000000000114</v>
      </c>
      <c r="DQ52" s="11">
        <f t="shared" si="244"/>
        <v>7.6999999999999886</v>
      </c>
      <c r="DR52" s="11">
        <f>IF(DR32="CLOSED","CLOSED",IF(OR(DR26="NA",DR32="NA"),"NA",DR26-DR32))</f>
        <v>7.6000000000000227</v>
      </c>
      <c r="DS52" s="150" t="s">
        <v>13</v>
      </c>
      <c r="DT52" s="11">
        <f t="shared" ref="DT52:EB52" si="245">IF(DT32="CLOSED","CLOSED",IF(OR(DT26="NA",DT32="NA"),"NA",DT26-DT32))</f>
        <v>8</v>
      </c>
      <c r="DU52" s="11">
        <f t="shared" si="245"/>
        <v>8</v>
      </c>
      <c r="DV52" s="11">
        <f t="shared" si="245"/>
        <v>8.0999999999999659</v>
      </c>
      <c r="DW52" s="11">
        <f t="shared" si="245"/>
        <v>8</v>
      </c>
      <c r="DX52" s="11">
        <f t="shared" si="245"/>
        <v>8.3999999999999773</v>
      </c>
      <c r="DY52" s="11">
        <f t="shared" si="245"/>
        <v>8.0999999999999659</v>
      </c>
      <c r="DZ52" s="11">
        <f t="shared" si="245"/>
        <v>8</v>
      </c>
      <c r="EA52" s="11">
        <f t="shared" si="245"/>
        <v>8.1000000000000227</v>
      </c>
      <c r="EB52" s="11">
        <f t="shared" si="245"/>
        <v>8.5</v>
      </c>
      <c r="EC52" s="11">
        <f>IF(EC32="CLOSED","CLOSED",IF(OR(EC26="NA",EC32="NA"),"NA",EC26-EC32))</f>
        <v>7</v>
      </c>
      <c r="ED52" s="150" t="s">
        <v>13</v>
      </c>
      <c r="EE52" s="11">
        <f t="shared" ref="EE52:EM52" si="246">IF(EE32="CLOSED","CLOSED",IF(OR(EE26="NA",EE32="NA"),"NA",EE26-EE32))</f>
        <v>7.3000000000000114</v>
      </c>
      <c r="EF52" s="11">
        <f t="shared" si="246"/>
        <v>8</v>
      </c>
      <c r="EG52" s="11">
        <f t="shared" si="246"/>
        <v>8.3999999999999773</v>
      </c>
      <c r="EH52" s="11">
        <f t="shared" si="229"/>
        <v>8</v>
      </c>
      <c r="EI52" s="11">
        <f t="shared" si="229"/>
        <v>8.2999999999999545</v>
      </c>
      <c r="EJ52" s="11">
        <f t="shared" si="229"/>
        <v>8.3000000000000114</v>
      </c>
      <c r="EK52" s="11">
        <f t="shared" si="246"/>
        <v>8</v>
      </c>
      <c r="EL52" s="11">
        <f t="shared" si="246"/>
        <v>8.3999999999999773</v>
      </c>
      <c r="EM52" s="11">
        <f t="shared" si="246"/>
        <v>8.1999999999999886</v>
      </c>
      <c r="EN52" s="11">
        <f t="shared" ref="EN52" si="247">IF(EN32="CLOSED","CLOSED",IF(OR(EN26="NA",EN32="NA"),"NA",EN26-EN32))</f>
        <v>8</v>
      </c>
      <c r="EO52" s="150" t="s">
        <v>13</v>
      </c>
      <c r="EP52" s="11">
        <f t="shared" ref="EP52:EY52" si="248">IF(EP32="CLOSED","CLOSED",IF(OR(EP26="NA",EP32="NA"),"NA",EP26-EP32))</f>
        <v>8.1999999999999886</v>
      </c>
      <c r="EQ52" s="11">
        <f t="shared" si="248"/>
        <v>7.3000000000000114</v>
      </c>
      <c r="ER52" s="11">
        <f t="shared" si="248"/>
        <v>8.5</v>
      </c>
      <c r="ES52" s="11">
        <f t="shared" si="248"/>
        <v>7.6000000000000227</v>
      </c>
      <c r="ET52" s="11">
        <f t="shared" si="248"/>
        <v>7.5</v>
      </c>
      <c r="EU52" s="11">
        <f t="shared" si="248"/>
        <v>8.6000000000000227</v>
      </c>
      <c r="EV52" s="11">
        <f t="shared" si="248"/>
        <v>8.3000000000000114</v>
      </c>
      <c r="EW52" s="11">
        <f t="shared" si="248"/>
        <v>7.6999999999999886</v>
      </c>
      <c r="EX52" s="11">
        <f t="shared" si="248"/>
        <v>7.5</v>
      </c>
      <c r="EY52" s="11">
        <f t="shared" si="248"/>
        <v>7.8999999999999773</v>
      </c>
      <c r="EZ52" s="150" t="s">
        <v>13</v>
      </c>
      <c r="FA52" s="11">
        <f t="shared" ref="FA52:FJ52" si="249">IF(FA32="CLOSED","CLOSED",IF(OR(FA26="NA",FA32="NA"),"NA",FA26-FA32))</f>
        <v>7.5</v>
      </c>
      <c r="FB52" s="11">
        <f t="shared" si="249"/>
        <v>8</v>
      </c>
      <c r="FC52" s="11">
        <f t="shared" si="249"/>
        <v>7.8000000000000114</v>
      </c>
      <c r="FD52" s="11">
        <f t="shared" si="249"/>
        <v>7.8000000000000114</v>
      </c>
      <c r="FE52" s="11">
        <f t="shared" si="249"/>
        <v>8</v>
      </c>
      <c r="FF52" s="11">
        <f t="shared" si="249"/>
        <v>8.5</v>
      </c>
      <c r="FG52" s="11">
        <f t="shared" si="249"/>
        <v>7.6999999999999886</v>
      </c>
      <c r="FH52" s="11">
        <f t="shared" si="249"/>
        <v>7.8999999999999773</v>
      </c>
      <c r="FI52" s="11">
        <f t="shared" si="249"/>
        <v>8.6000000000000227</v>
      </c>
      <c r="FJ52" s="11">
        <f t="shared" si="249"/>
        <v>7.6999999999999886</v>
      </c>
      <c r="FK52" s="150" t="s">
        <v>13</v>
      </c>
      <c r="FL52" s="11">
        <f t="shared" ref="FL52:FO52" si="250">IF(FL32="CLOSED","CLOSED",IF(OR(FL26="NA",FL32="NA"),"NA",FL26-FL32))</f>
        <v>7.8000000000000114</v>
      </c>
      <c r="FM52" s="11">
        <f t="shared" si="250"/>
        <v>7.8000000000000114</v>
      </c>
      <c r="FN52" s="11">
        <f t="shared" si="250"/>
        <v>8</v>
      </c>
      <c r="FO52" s="11">
        <f t="shared" si="250"/>
        <v>8.6000000000000227</v>
      </c>
      <c r="FP52" s="11">
        <f t="shared" si="233"/>
        <v>8</v>
      </c>
      <c r="FQ52" s="11">
        <f t="shared" si="233"/>
        <v>7.3999999999999773</v>
      </c>
      <c r="FR52" s="11">
        <f t="shared" si="233"/>
        <v>7.6999999999999886</v>
      </c>
      <c r="FS52" s="150" t="s">
        <v>13</v>
      </c>
      <c r="FT52" s="1">
        <f t="shared" si="177"/>
        <v>11.899999999999977</v>
      </c>
      <c r="FU52" s="86">
        <f t="shared" si="178"/>
        <v>5.5</v>
      </c>
      <c r="FV52" s="4"/>
      <c r="FW52" s="4"/>
      <c r="FX52" s="4"/>
    </row>
    <row r="53" spans="1:180" ht="11.25" customHeight="1" x14ac:dyDescent="0.2">
      <c r="A53" s="150" t="s">
        <v>28</v>
      </c>
      <c r="B53" s="11">
        <f>B33</f>
        <v>6</v>
      </c>
      <c r="C53" s="11">
        <f t="shared" ref="C53:K53" si="251">C33</f>
        <v>6</v>
      </c>
      <c r="D53" s="11">
        <f t="shared" si="251"/>
        <v>6</v>
      </c>
      <c r="E53" s="11">
        <f t="shared" si="251"/>
        <v>6</v>
      </c>
      <c r="F53" s="11">
        <f t="shared" si="251"/>
        <v>6</v>
      </c>
      <c r="G53" s="11">
        <f t="shared" si="251"/>
        <v>6</v>
      </c>
      <c r="H53" s="11">
        <f t="shared" si="251"/>
        <v>6</v>
      </c>
      <c r="I53" s="11">
        <f t="shared" si="251"/>
        <v>6</v>
      </c>
      <c r="J53" s="11">
        <f t="shared" si="251"/>
        <v>6</v>
      </c>
      <c r="K53" s="11">
        <f t="shared" si="251"/>
        <v>6</v>
      </c>
      <c r="L53" s="150" t="s">
        <v>28</v>
      </c>
      <c r="M53" s="11">
        <f t="shared" ref="M53:T53" si="252">M33</f>
        <v>6</v>
      </c>
      <c r="N53" s="11">
        <f t="shared" si="252"/>
        <v>6</v>
      </c>
      <c r="O53" s="11">
        <f t="shared" si="252"/>
        <v>6</v>
      </c>
      <c r="P53" s="11">
        <v>6</v>
      </c>
      <c r="Q53" s="11">
        <f t="shared" si="252"/>
        <v>6</v>
      </c>
      <c r="R53" s="11">
        <f t="shared" si="252"/>
        <v>6</v>
      </c>
      <c r="S53" s="11">
        <f t="shared" si="252"/>
        <v>6</v>
      </c>
      <c r="T53" s="11">
        <f t="shared" si="252"/>
        <v>6</v>
      </c>
      <c r="U53" s="11">
        <f>U33</f>
        <v>6</v>
      </c>
      <c r="V53" s="11">
        <f>V33</f>
        <v>6</v>
      </c>
      <c r="W53" s="11">
        <f>W33</f>
        <v>6</v>
      </c>
      <c r="X53" s="150" t="s">
        <v>28</v>
      </c>
      <c r="Y53" s="11">
        <f>Y33</f>
        <v>6</v>
      </c>
      <c r="Z53" s="11">
        <f t="shared" ref="Z53:AH53" si="253">Z33</f>
        <v>6</v>
      </c>
      <c r="AA53" s="11">
        <f t="shared" si="253"/>
        <v>6</v>
      </c>
      <c r="AB53" s="11">
        <f t="shared" si="253"/>
        <v>6</v>
      </c>
      <c r="AC53" s="11">
        <f t="shared" si="253"/>
        <v>6</v>
      </c>
      <c r="AD53" s="11">
        <f t="shared" si="253"/>
        <v>6</v>
      </c>
      <c r="AE53" s="11">
        <f t="shared" si="253"/>
        <v>6</v>
      </c>
      <c r="AF53" s="11">
        <f t="shared" si="253"/>
        <v>6</v>
      </c>
      <c r="AG53" s="11">
        <f t="shared" si="253"/>
        <v>6</v>
      </c>
      <c r="AH53" s="11">
        <f t="shared" si="253"/>
        <v>6</v>
      </c>
      <c r="AI53" s="150" t="s">
        <v>28</v>
      </c>
      <c r="AJ53" s="11">
        <f t="shared" ref="AJ53:AR53" si="254">AJ33</f>
        <v>6</v>
      </c>
      <c r="AK53" s="11">
        <f t="shared" si="254"/>
        <v>6</v>
      </c>
      <c r="AL53" s="11">
        <f t="shared" si="254"/>
        <v>6</v>
      </c>
      <c r="AM53" s="11">
        <f t="shared" si="254"/>
        <v>6</v>
      </c>
      <c r="AN53" s="11">
        <f t="shared" si="254"/>
        <v>6</v>
      </c>
      <c r="AO53" s="11">
        <f t="shared" si="254"/>
        <v>6</v>
      </c>
      <c r="AP53" s="11">
        <f t="shared" si="254"/>
        <v>6</v>
      </c>
      <c r="AQ53" s="11">
        <f t="shared" si="254"/>
        <v>6</v>
      </c>
      <c r="AR53" s="11">
        <f t="shared" si="254"/>
        <v>6</v>
      </c>
      <c r="AS53" s="11">
        <f>AS33</f>
        <v>6</v>
      </c>
      <c r="AT53" s="150" t="s">
        <v>28</v>
      </c>
      <c r="AU53" s="11">
        <f t="shared" ref="AU53:BD53" si="255">AU33</f>
        <v>6</v>
      </c>
      <c r="AV53" s="11">
        <f t="shared" si="255"/>
        <v>6</v>
      </c>
      <c r="AW53" s="11">
        <f t="shared" si="255"/>
        <v>6</v>
      </c>
      <c r="AX53" s="11">
        <f t="shared" si="255"/>
        <v>6</v>
      </c>
      <c r="AY53" s="11">
        <f>AY33</f>
        <v>6</v>
      </c>
      <c r="AZ53" s="11">
        <f>AZ33</f>
        <v>6</v>
      </c>
      <c r="BA53" s="11">
        <f t="shared" si="255"/>
        <v>6</v>
      </c>
      <c r="BB53" s="11">
        <f t="shared" si="255"/>
        <v>6</v>
      </c>
      <c r="BC53" s="11">
        <f t="shared" si="255"/>
        <v>6</v>
      </c>
      <c r="BD53" s="11">
        <f t="shared" si="255"/>
        <v>6</v>
      </c>
      <c r="BE53" s="150" t="s">
        <v>28</v>
      </c>
      <c r="BF53" s="11">
        <f t="shared" ref="BF53:BN53" si="256">BF33</f>
        <v>6</v>
      </c>
      <c r="BG53" s="11">
        <f t="shared" si="256"/>
        <v>6</v>
      </c>
      <c r="BH53" s="11">
        <f t="shared" si="256"/>
        <v>6</v>
      </c>
      <c r="BI53" s="11">
        <f t="shared" si="256"/>
        <v>6</v>
      </c>
      <c r="BJ53" s="11">
        <f t="shared" si="256"/>
        <v>6</v>
      </c>
      <c r="BK53" s="11">
        <f t="shared" si="256"/>
        <v>6</v>
      </c>
      <c r="BL53" s="11">
        <f t="shared" si="256"/>
        <v>6</v>
      </c>
      <c r="BM53" s="11">
        <f t="shared" si="256"/>
        <v>6</v>
      </c>
      <c r="BN53" s="11">
        <f t="shared" si="256"/>
        <v>6</v>
      </c>
      <c r="BO53" s="11">
        <f>BO33</f>
        <v>6</v>
      </c>
      <c r="BP53" s="150" t="s">
        <v>28</v>
      </c>
      <c r="BQ53" s="11">
        <f t="shared" ref="BQ53:BY53" si="257">BQ33</f>
        <v>6</v>
      </c>
      <c r="BR53" s="11">
        <f t="shared" si="257"/>
        <v>6</v>
      </c>
      <c r="BS53" s="11">
        <f t="shared" si="257"/>
        <v>6</v>
      </c>
      <c r="BT53" s="11">
        <f t="shared" si="257"/>
        <v>6</v>
      </c>
      <c r="BU53" s="11">
        <f t="shared" si="257"/>
        <v>6</v>
      </c>
      <c r="BV53" s="11">
        <f t="shared" si="257"/>
        <v>6</v>
      </c>
      <c r="BW53" s="11">
        <f t="shared" si="257"/>
        <v>6</v>
      </c>
      <c r="BX53" s="11">
        <f t="shared" si="257"/>
        <v>6</v>
      </c>
      <c r="BY53" s="11">
        <f t="shared" si="257"/>
        <v>6</v>
      </c>
      <c r="BZ53" s="11">
        <f>BZ33</f>
        <v>6</v>
      </c>
      <c r="CA53" s="150" t="s">
        <v>28</v>
      </c>
      <c r="CB53" s="11">
        <f t="shared" ref="CB53:CJ53" si="258">CB33</f>
        <v>6</v>
      </c>
      <c r="CC53" s="11">
        <f t="shared" si="258"/>
        <v>6</v>
      </c>
      <c r="CD53" s="11">
        <f t="shared" si="258"/>
        <v>6</v>
      </c>
      <c r="CE53" s="11">
        <f t="shared" si="258"/>
        <v>6</v>
      </c>
      <c r="CF53" s="11">
        <f t="shared" si="258"/>
        <v>6</v>
      </c>
      <c r="CG53" s="11">
        <f t="shared" si="258"/>
        <v>6</v>
      </c>
      <c r="CH53" s="11">
        <f t="shared" si="258"/>
        <v>6</v>
      </c>
      <c r="CI53" s="11">
        <f t="shared" si="258"/>
        <v>6</v>
      </c>
      <c r="CJ53" s="11">
        <f t="shared" si="258"/>
        <v>6</v>
      </c>
      <c r="CK53" s="11">
        <f>CK33</f>
        <v>6</v>
      </c>
      <c r="CL53" s="150" t="s">
        <v>28</v>
      </c>
      <c r="CM53" s="11">
        <f t="shared" ref="CM53:CU53" si="259">CM33</f>
        <v>6</v>
      </c>
      <c r="CN53" s="11">
        <f t="shared" si="259"/>
        <v>6</v>
      </c>
      <c r="CO53" s="11">
        <f t="shared" si="259"/>
        <v>6</v>
      </c>
      <c r="CP53" s="11">
        <f t="shared" si="259"/>
        <v>6</v>
      </c>
      <c r="CQ53" s="11">
        <f t="shared" si="259"/>
        <v>6</v>
      </c>
      <c r="CR53" s="11">
        <f t="shared" si="259"/>
        <v>6</v>
      </c>
      <c r="CS53" s="11">
        <f t="shared" si="259"/>
        <v>6</v>
      </c>
      <c r="CT53" s="11">
        <f t="shared" si="259"/>
        <v>6</v>
      </c>
      <c r="CU53" s="11">
        <f t="shared" si="259"/>
        <v>6</v>
      </c>
      <c r="CV53" s="11">
        <f>CV33</f>
        <v>6</v>
      </c>
      <c r="CW53" s="150" t="s">
        <v>28</v>
      </c>
      <c r="CX53" s="11">
        <f t="shared" ref="CX53:DF53" si="260">CX33</f>
        <v>6</v>
      </c>
      <c r="CY53" s="11">
        <f t="shared" si="260"/>
        <v>6</v>
      </c>
      <c r="CZ53" s="11">
        <f t="shared" si="260"/>
        <v>6</v>
      </c>
      <c r="DA53" s="11">
        <f t="shared" si="260"/>
        <v>6</v>
      </c>
      <c r="DB53" s="11">
        <f t="shared" si="260"/>
        <v>6</v>
      </c>
      <c r="DC53" s="11">
        <f t="shared" si="260"/>
        <v>6</v>
      </c>
      <c r="DD53" s="11">
        <f t="shared" si="260"/>
        <v>6</v>
      </c>
      <c r="DE53" s="11">
        <f t="shared" si="260"/>
        <v>6</v>
      </c>
      <c r="DF53" s="11">
        <f t="shared" si="260"/>
        <v>6</v>
      </c>
      <c r="DG53" s="11">
        <f>DG33</f>
        <v>6</v>
      </c>
      <c r="DH53" s="150" t="s">
        <v>28</v>
      </c>
      <c r="DI53" s="11">
        <f t="shared" ref="DI53:DQ53" si="261">DI33</f>
        <v>6</v>
      </c>
      <c r="DJ53" s="11">
        <f t="shared" si="261"/>
        <v>6</v>
      </c>
      <c r="DK53" s="11">
        <f t="shared" si="261"/>
        <v>6</v>
      </c>
      <c r="DL53" s="11">
        <f t="shared" si="261"/>
        <v>6</v>
      </c>
      <c r="DM53" s="11">
        <f t="shared" si="261"/>
        <v>6</v>
      </c>
      <c r="DN53" s="11">
        <f t="shared" si="261"/>
        <v>6</v>
      </c>
      <c r="DO53" s="11">
        <f t="shared" si="261"/>
        <v>6</v>
      </c>
      <c r="DP53" s="11">
        <f t="shared" si="261"/>
        <v>6</v>
      </c>
      <c r="DQ53" s="11">
        <f t="shared" si="261"/>
        <v>6</v>
      </c>
      <c r="DR53" s="11">
        <f>DR33</f>
        <v>5.4</v>
      </c>
      <c r="DS53" s="150" t="s">
        <v>28</v>
      </c>
      <c r="DT53" s="11">
        <f t="shared" ref="DT53:EB53" si="262">DT33</f>
        <v>7.3</v>
      </c>
      <c r="DU53" s="11">
        <f t="shared" si="262"/>
        <v>6</v>
      </c>
      <c r="DV53" s="11">
        <f t="shared" si="262"/>
        <v>6</v>
      </c>
      <c r="DW53" s="11">
        <f t="shared" si="262"/>
        <v>6</v>
      </c>
      <c r="DX53" s="11">
        <f t="shared" si="262"/>
        <v>6</v>
      </c>
      <c r="DY53" s="11">
        <f>DY33</f>
        <v>6</v>
      </c>
      <c r="DZ53" s="11">
        <f t="shared" si="262"/>
        <v>6</v>
      </c>
      <c r="EA53" s="11">
        <f t="shared" si="262"/>
        <v>6</v>
      </c>
      <c r="EB53" s="11">
        <f t="shared" si="262"/>
        <v>6</v>
      </c>
      <c r="EC53" s="11">
        <f>EC33</f>
        <v>6</v>
      </c>
      <c r="ED53" s="150" t="s">
        <v>28</v>
      </c>
      <c r="EE53" s="11">
        <f t="shared" ref="EE53:EM53" si="263">EE33</f>
        <v>6</v>
      </c>
      <c r="EF53" s="11">
        <f t="shared" si="263"/>
        <v>6</v>
      </c>
      <c r="EG53" s="11">
        <f t="shared" si="263"/>
        <v>6</v>
      </c>
      <c r="EH53" s="11">
        <f>EH33</f>
        <v>6</v>
      </c>
      <c r="EI53" s="11">
        <f>EI33</f>
        <v>6</v>
      </c>
      <c r="EJ53" s="11">
        <f>EJ33</f>
        <v>6</v>
      </c>
      <c r="EK53" s="11">
        <f t="shared" si="263"/>
        <v>6</v>
      </c>
      <c r="EL53" s="11">
        <f t="shared" si="263"/>
        <v>6</v>
      </c>
      <c r="EM53" s="11">
        <f t="shared" si="263"/>
        <v>6</v>
      </c>
      <c r="EN53" s="11">
        <f t="shared" ref="EN53" si="264">EN33</f>
        <v>6</v>
      </c>
      <c r="EO53" s="150" t="s">
        <v>28</v>
      </c>
      <c r="EP53" s="11">
        <f t="shared" ref="EP53:EY53" si="265">EP33</f>
        <v>6</v>
      </c>
      <c r="EQ53" s="11">
        <f t="shared" si="265"/>
        <v>6</v>
      </c>
      <c r="ER53" s="11">
        <f t="shared" si="265"/>
        <v>6</v>
      </c>
      <c r="ES53" s="11">
        <f t="shared" si="265"/>
        <v>6</v>
      </c>
      <c r="ET53" s="11">
        <f t="shared" si="265"/>
        <v>6</v>
      </c>
      <c r="EU53" s="11">
        <f t="shared" si="265"/>
        <v>6</v>
      </c>
      <c r="EV53" s="11">
        <f t="shared" si="265"/>
        <v>6</v>
      </c>
      <c r="EW53" s="11">
        <f t="shared" si="265"/>
        <v>6</v>
      </c>
      <c r="EX53" s="11">
        <f t="shared" si="265"/>
        <v>6</v>
      </c>
      <c r="EY53" s="11">
        <f t="shared" si="265"/>
        <v>6</v>
      </c>
      <c r="EZ53" s="150" t="s">
        <v>28</v>
      </c>
      <c r="FA53" s="11">
        <f t="shared" ref="FA53:FJ53" si="266">FA33</f>
        <v>6</v>
      </c>
      <c r="FB53" s="11">
        <f t="shared" si="266"/>
        <v>6</v>
      </c>
      <c r="FC53" s="11">
        <f t="shared" si="266"/>
        <v>6</v>
      </c>
      <c r="FD53" s="11">
        <f t="shared" si="266"/>
        <v>6</v>
      </c>
      <c r="FE53" s="11">
        <f t="shared" si="266"/>
        <v>6</v>
      </c>
      <c r="FF53" s="11">
        <f t="shared" si="266"/>
        <v>6</v>
      </c>
      <c r="FG53" s="11">
        <f t="shared" si="266"/>
        <v>6</v>
      </c>
      <c r="FH53" s="11">
        <f t="shared" si="266"/>
        <v>6</v>
      </c>
      <c r="FI53" s="11">
        <f t="shared" si="266"/>
        <v>6</v>
      </c>
      <c r="FJ53" s="11">
        <f t="shared" si="266"/>
        <v>6</v>
      </c>
      <c r="FK53" s="150" t="s">
        <v>28</v>
      </c>
      <c r="FL53" s="11">
        <f t="shared" ref="FL53:FR53" si="267">FL33</f>
        <v>6</v>
      </c>
      <c r="FM53" s="11">
        <f t="shared" si="267"/>
        <v>6</v>
      </c>
      <c r="FN53" s="11">
        <f t="shared" si="267"/>
        <v>6</v>
      </c>
      <c r="FO53" s="11">
        <f t="shared" si="267"/>
        <v>6</v>
      </c>
      <c r="FP53" s="11">
        <f t="shared" si="267"/>
        <v>6</v>
      </c>
      <c r="FQ53" s="11">
        <f t="shared" si="267"/>
        <v>6</v>
      </c>
      <c r="FR53" s="11">
        <f t="shared" si="267"/>
        <v>6</v>
      </c>
      <c r="FS53" s="150" t="s">
        <v>28</v>
      </c>
      <c r="FT53" s="1">
        <f t="shared" si="177"/>
        <v>7.3</v>
      </c>
      <c r="FU53" s="86">
        <f t="shared" si="178"/>
        <v>5.4</v>
      </c>
      <c r="FV53" s="4"/>
      <c r="FW53" s="4"/>
      <c r="FX53" s="4"/>
    </row>
    <row r="54" spans="1:180" ht="11.25" customHeight="1" x14ac:dyDescent="0.2">
      <c r="A54" s="153" t="s">
        <v>42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153" t="s">
        <v>42</v>
      </c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153" t="s">
        <v>42</v>
      </c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153" t="s">
        <v>42</v>
      </c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153" t="s">
        <v>42</v>
      </c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153" t="s">
        <v>42</v>
      </c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153" t="s">
        <v>42</v>
      </c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153" t="s">
        <v>42</v>
      </c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153" t="s">
        <v>42</v>
      </c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153" t="s">
        <v>42</v>
      </c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153" t="s">
        <v>42</v>
      </c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153" t="s">
        <v>42</v>
      </c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153" t="s">
        <v>42</v>
      </c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153" t="s">
        <v>42</v>
      </c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153" t="s">
        <v>42</v>
      </c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153" t="s">
        <v>42</v>
      </c>
      <c r="FL54" s="9"/>
      <c r="FM54" s="9"/>
      <c r="FN54" s="9"/>
      <c r="FO54" s="9"/>
      <c r="FP54" s="9"/>
      <c r="FQ54" s="9"/>
      <c r="FR54" s="9"/>
      <c r="FS54" s="153" t="s">
        <v>42</v>
      </c>
      <c r="FT54" s="4"/>
      <c r="FU54" s="4"/>
      <c r="FV54" s="4"/>
      <c r="FW54" s="4"/>
      <c r="FX54" s="4"/>
    </row>
    <row r="55" spans="1:180" ht="11.25" customHeight="1" x14ac:dyDescent="0.2">
      <c r="A55" s="152" t="s">
        <v>50</v>
      </c>
      <c r="B55" s="14" t="str">
        <f>IF(B3="NA","NA",IF(AND(B3&gt;=1.5,B3&lt;=4),"YES","NO"))</f>
        <v>YES</v>
      </c>
      <c r="C55" s="14" t="str">
        <f t="shared" ref="C55:K55" si="268">IF(C3="NA","NA",IF(AND(C3&gt;=1.5,C3&lt;=4),"YES","NO"))</f>
        <v>YES</v>
      </c>
      <c r="D55" s="14" t="str">
        <f t="shared" si="268"/>
        <v>YES</v>
      </c>
      <c r="E55" s="14" t="str">
        <f t="shared" si="268"/>
        <v>YES</v>
      </c>
      <c r="F55" s="14" t="str">
        <f t="shared" si="268"/>
        <v>YES</v>
      </c>
      <c r="G55" s="14" t="str">
        <f t="shared" si="268"/>
        <v>YES</v>
      </c>
      <c r="H55" s="14" t="str">
        <f t="shared" si="268"/>
        <v>YES</v>
      </c>
      <c r="I55" s="14" t="str">
        <f t="shared" si="268"/>
        <v>YES</v>
      </c>
      <c r="J55" s="14" t="str">
        <f t="shared" si="268"/>
        <v>YES</v>
      </c>
      <c r="K55" s="14" t="str">
        <f t="shared" si="268"/>
        <v>YES</v>
      </c>
      <c r="L55" s="152" t="s">
        <v>50</v>
      </c>
      <c r="M55" s="14" t="str">
        <f>IF(M3="NA","NA",IF(AND(M3&gt;=1.5,M3&lt;=4),"YES","NO"))</f>
        <v>YES</v>
      </c>
      <c r="N55" s="14" t="str">
        <f t="shared" ref="N55:T55" si="269">IF(N3="NA","NA",IF(AND(N3&gt;=1.5,N3&lt;=4),"YES","NO"))</f>
        <v>YES</v>
      </c>
      <c r="O55" s="14" t="str">
        <f t="shared" si="269"/>
        <v>YES</v>
      </c>
      <c r="P55" s="14" t="str">
        <f t="shared" si="269"/>
        <v>YES</v>
      </c>
      <c r="Q55" s="14" t="str">
        <f t="shared" si="269"/>
        <v>YES</v>
      </c>
      <c r="R55" s="14" t="str">
        <f t="shared" si="269"/>
        <v>YES</v>
      </c>
      <c r="S55" s="14" t="str">
        <f t="shared" si="269"/>
        <v>YES</v>
      </c>
      <c r="T55" s="14" t="str">
        <f t="shared" si="269"/>
        <v>YES</v>
      </c>
      <c r="U55" s="14" t="str">
        <f>IF(U3="NA","NA",IF(AND(U3&gt;=1.5,U3&lt;=4),"YES","NO"))</f>
        <v>YES</v>
      </c>
      <c r="V55" s="14" t="str">
        <f>IF(V3="NA","NA",IF(AND(V3&gt;=1.5,V3&lt;=4),"YES","NO"))</f>
        <v>YES</v>
      </c>
      <c r="W55" s="14" t="str">
        <f>IF(W3="NA","NA",IF(AND(W3&gt;=1.5,W3&lt;=4),"YES","NO"))</f>
        <v>YES</v>
      </c>
      <c r="X55" s="152" t="s">
        <v>50</v>
      </c>
      <c r="Y55" s="14" t="str">
        <f t="shared" ref="Y55:AG55" si="270">IF(Y3="NA","NA",IF(AND(Y3&gt;=1.5,Y3&lt;=4),"YES","NO"))</f>
        <v>YES</v>
      </c>
      <c r="Z55" s="14" t="str">
        <f t="shared" si="270"/>
        <v>YES</v>
      </c>
      <c r="AA55" s="14" t="str">
        <f t="shared" si="270"/>
        <v>YES</v>
      </c>
      <c r="AB55" s="14" t="str">
        <f t="shared" si="270"/>
        <v>YES</v>
      </c>
      <c r="AC55" s="14" t="str">
        <f t="shared" si="270"/>
        <v>YES</v>
      </c>
      <c r="AD55" s="14" t="str">
        <f t="shared" si="270"/>
        <v>YES</v>
      </c>
      <c r="AE55" s="14" t="str">
        <f t="shared" si="270"/>
        <v>YES</v>
      </c>
      <c r="AF55" s="14" t="str">
        <f t="shared" si="270"/>
        <v>YES</v>
      </c>
      <c r="AG55" s="14" t="str">
        <f t="shared" si="270"/>
        <v>YES</v>
      </c>
      <c r="AH55" s="14" t="str">
        <f>IF(AH3="NA","NA",IF(AND(AH3&gt;=1.5,AH3&lt;=4),"YES","NO"))</f>
        <v>YES</v>
      </c>
      <c r="AI55" s="152" t="s">
        <v>50</v>
      </c>
      <c r="AJ55" s="14" t="str">
        <f t="shared" ref="AJ55:AR55" si="271">IF(AJ3="NA","NA",IF(AND(AJ3&gt;=1.5,AJ3&lt;=4),"YES","NO"))</f>
        <v>YES</v>
      </c>
      <c r="AK55" s="14" t="str">
        <f t="shared" si="271"/>
        <v>YES</v>
      </c>
      <c r="AL55" s="14" t="str">
        <f t="shared" si="271"/>
        <v>YES</v>
      </c>
      <c r="AM55" s="14" t="str">
        <f t="shared" si="271"/>
        <v>YES</v>
      </c>
      <c r="AN55" s="14" t="str">
        <f t="shared" si="271"/>
        <v>YES</v>
      </c>
      <c r="AO55" s="14" t="str">
        <f t="shared" si="271"/>
        <v>YES</v>
      </c>
      <c r="AP55" s="14" t="str">
        <f t="shared" si="271"/>
        <v>YES</v>
      </c>
      <c r="AQ55" s="14" t="str">
        <f t="shared" si="271"/>
        <v>YES</v>
      </c>
      <c r="AR55" s="14" t="str">
        <f t="shared" si="271"/>
        <v>YES</v>
      </c>
      <c r="AS55" s="14" t="str">
        <f>IF(AS3="NA","NA",IF(AND(AS3&gt;=1.5,AS3&lt;=4),"YES","NO"))</f>
        <v>YES</v>
      </c>
      <c r="AT55" s="152" t="s">
        <v>50</v>
      </c>
      <c r="AU55" s="14" t="str">
        <f t="shared" ref="AU55:BC55" si="272">IF(AU3="NA","NA",IF(AND(AU3&gt;=1.5,AU3&lt;=4),"YES","NO"))</f>
        <v>YES</v>
      </c>
      <c r="AV55" s="14" t="str">
        <f t="shared" si="272"/>
        <v>YES</v>
      </c>
      <c r="AW55" s="14" t="str">
        <f t="shared" si="272"/>
        <v>YES</v>
      </c>
      <c r="AX55" s="14" t="str">
        <f t="shared" si="272"/>
        <v>YES</v>
      </c>
      <c r="AY55" s="14" t="str">
        <f>IF(AY3="NA","NA",IF(AND(AY3&gt;=1.5,AY3&lt;=4),"YES","NO"))</f>
        <v>YES</v>
      </c>
      <c r="AZ55" s="14" t="str">
        <f>IF(AZ3="NA","NA",IF(AND(AZ3&gt;=1.5,AZ3&lt;=4),"YES","NO"))</f>
        <v>YES</v>
      </c>
      <c r="BA55" s="14" t="str">
        <f t="shared" si="272"/>
        <v>YES</v>
      </c>
      <c r="BB55" s="14" t="str">
        <f t="shared" si="272"/>
        <v>YES</v>
      </c>
      <c r="BC55" s="14" t="str">
        <f t="shared" si="272"/>
        <v>YES</v>
      </c>
      <c r="BD55" s="14" t="str">
        <f>IF(BD3="NA","NA",IF(AND(BD3&gt;=1.5,BD3&lt;=4),"YES","NO"))</f>
        <v>YES</v>
      </c>
      <c r="BE55" s="152" t="s">
        <v>50</v>
      </c>
      <c r="BF55" s="14" t="str">
        <f t="shared" ref="BF55:BN55" si="273">IF(BF3="NA","NA",IF(AND(BF3&gt;=1.5,BF3&lt;=4),"YES","NO"))</f>
        <v>YES</v>
      </c>
      <c r="BG55" s="14" t="str">
        <f t="shared" si="273"/>
        <v>YES</v>
      </c>
      <c r="BH55" s="14" t="str">
        <f t="shared" si="273"/>
        <v>YES</v>
      </c>
      <c r="BI55" s="14" t="str">
        <f t="shared" si="273"/>
        <v>YES</v>
      </c>
      <c r="BJ55" s="14" t="str">
        <f t="shared" si="273"/>
        <v>YES</v>
      </c>
      <c r="BK55" s="14" t="str">
        <f t="shared" si="273"/>
        <v>YES</v>
      </c>
      <c r="BL55" s="14" t="str">
        <f t="shared" si="273"/>
        <v>YES</v>
      </c>
      <c r="BM55" s="14" t="str">
        <f t="shared" si="273"/>
        <v>YES</v>
      </c>
      <c r="BN55" s="14" t="str">
        <f t="shared" si="273"/>
        <v>YES</v>
      </c>
      <c r="BO55" s="14" t="str">
        <f>IF(BO3="NA","NA",IF(AND(BO3&gt;=1.5,BO3&lt;=4),"YES","NO"))</f>
        <v>YES</v>
      </c>
      <c r="BP55" s="152" t="s">
        <v>50</v>
      </c>
      <c r="BQ55" s="14" t="str">
        <f t="shared" ref="BQ55:BY55" si="274">IF(BQ3="NA","NA",IF(AND(BQ3&gt;=1.5,BQ3&lt;=4),"YES","NO"))</f>
        <v>YES</v>
      </c>
      <c r="BR55" s="14" t="str">
        <f t="shared" si="274"/>
        <v>YES</v>
      </c>
      <c r="BS55" s="14" t="str">
        <f t="shared" si="274"/>
        <v>YES</v>
      </c>
      <c r="BT55" s="14" t="str">
        <f t="shared" si="274"/>
        <v>YES</v>
      </c>
      <c r="BU55" s="14" t="str">
        <f t="shared" si="274"/>
        <v>YES</v>
      </c>
      <c r="BV55" s="14" t="str">
        <f t="shared" si="274"/>
        <v>YES</v>
      </c>
      <c r="BW55" s="14" t="str">
        <f t="shared" si="274"/>
        <v>YES</v>
      </c>
      <c r="BX55" s="14" t="str">
        <f t="shared" si="274"/>
        <v>YES</v>
      </c>
      <c r="BY55" s="14" t="str">
        <f t="shared" si="274"/>
        <v>YES</v>
      </c>
      <c r="BZ55" s="14" t="str">
        <f>IF(BZ3="NA","NA",IF(AND(BZ3&gt;=1.5,BZ3&lt;=4),"YES","NO"))</f>
        <v>YES</v>
      </c>
      <c r="CA55" s="152" t="s">
        <v>50</v>
      </c>
      <c r="CB55" s="14" t="str">
        <f t="shared" ref="CB55:CJ55" si="275">IF(CB3="NA","NA",IF(AND(CB3&gt;=1.5,CB3&lt;=4),"YES","NO"))</f>
        <v>YES</v>
      </c>
      <c r="CC55" s="14" t="str">
        <f t="shared" si="275"/>
        <v>YES</v>
      </c>
      <c r="CD55" s="14" t="str">
        <f t="shared" si="275"/>
        <v>YES</v>
      </c>
      <c r="CE55" s="14" t="str">
        <f t="shared" si="275"/>
        <v>YES</v>
      </c>
      <c r="CF55" s="14" t="str">
        <f t="shared" si="275"/>
        <v>YES</v>
      </c>
      <c r="CG55" s="14" t="str">
        <f t="shared" si="275"/>
        <v>YES</v>
      </c>
      <c r="CH55" s="14" t="str">
        <f t="shared" si="275"/>
        <v>YES</v>
      </c>
      <c r="CI55" s="14" t="str">
        <f t="shared" si="275"/>
        <v>YES</v>
      </c>
      <c r="CJ55" s="14" t="str">
        <f t="shared" si="275"/>
        <v>YES</v>
      </c>
      <c r="CK55" s="14" t="str">
        <f>IF(CK3="NA","NA",IF(AND(CK3&gt;=1.5,CK3&lt;=4),"YES","NO"))</f>
        <v>YES</v>
      </c>
      <c r="CL55" s="152" t="s">
        <v>50</v>
      </c>
      <c r="CM55" s="14" t="str">
        <f t="shared" ref="CM55:CU55" si="276">IF(CM3="NA","NA",IF(AND(CM3&gt;=1.5,CM3&lt;=4),"YES","NO"))</f>
        <v>YES</v>
      </c>
      <c r="CN55" s="14" t="str">
        <f t="shared" si="276"/>
        <v>YES</v>
      </c>
      <c r="CO55" s="14" t="str">
        <f t="shared" si="276"/>
        <v>YES</v>
      </c>
      <c r="CP55" s="14" t="str">
        <f t="shared" si="276"/>
        <v>YES</v>
      </c>
      <c r="CQ55" s="14" t="str">
        <f t="shared" si="276"/>
        <v>YES</v>
      </c>
      <c r="CR55" s="14" t="str">
        <f t="shared" si="276"/>
        <v>YES</v>
      </c>
      <c r="CS55" s="14" t="str">
        <f t="shared" si="276"/>
        <v>YES</v>
      </c>
      <c r="CT55" s="14" t="str">
        <f t="shared" si="276"/>
        <v>YES</v>
      </c>
      <c r="CU55" s="14" t="str">
        <f t="shared" si="276"/>
        <v>YES</v>
      </c>
      <c r="CV55" s="14" t="str">
        <f>IF(CV3="NA","NA",IF(AND(CV3&gt;=1.5,CV3&lt;=4),"YES","NO"))</f>
        <v>YES</v>
      </c>
      <c r="CW55" s="152" t="s">
        <v>50</v>
      </c>
      <c r="CX55" s="14" t="str">
        <f t="shared" ref="CX55:DF55" si="277">IF(CX3="NA","NA",IF(AND(CX3&gt;=1.5,CX3&lt;=4),"YES","NO"))</f>
        <v>YES</v>
      </c>
      <c r="CY55" s="14" t="str">
        <f t="shared" si="277"/>
        <v>YES</v>
      </c>
      <c r="CZ55" s="14" t="str">
        <f t="shared" si="277"/>
        <v>YES</v>
      </c>
      <c r="DA55" s="14" t="str">
        <f t="shared" si="277"/>
        <v>YES</v>
      </c>
      <c r="DB55" s="14" t="str">
        <f t="shared" si="277"/>
        <v>YES</v>
      </c>
      <c r="DC55" s="14" t="str">
        <f t="shared" si="277"/>
        <v>YES</v>
      </c>
      <c r="DD55" s="14" t="str">
        <f t="shared" si="277"/>
        <v>YES</v>
      </c>
      <c r="DE55" s="14" t="str">
        <f t="shared" si="277"/>
        <v>YES</v>
      </c>
      <c r="DF55" s="14" t="str">
        <f t="shared" si="277"/>
        <v>YES</v>
      </c>
      <c r="DG55" s="14" t="str">
        <f>IF(DG3="NA","NA",IF(AND(DG3&gt;=1.5,DG3&lt;=4),"YES","NO"))</f>
        <v>YES</v>
      </c>
      <c r="DH55" s="152" t="s">
        <v>50</v>
      </c>
      <c r="DI55" s="14" t="str">
        <f t="shared" ref="DI55:DQ55" si="278">IF(DI3="NA","NA",IF(AND(DI3&gt;=1.5,DI3&lt;=4),"YES","NO"))</f>
        <v>YES</v>
      </c>
      <c r="DJ55" s="14" t="str">
        <f t="shared" si="278"/>
        <v>YES</v>
      </c>
      <c r="DK55" s="14" t="str">
        <f t="shared" si="278"/>
        <v>YES</v>
      </c>
      <c r="DL55" s="14" t="str">
        <f t="shared" si="278"/>
        <v>YES</v>
      </c>
      <c r="DM55" s="14" t="str">
        <f t="shared" si="278"/>
        <v>YES</v>
      </c>
      <c r="DN55" s="14" t="str">
        <f t="shared" si="278"/>
        <v>YES</v>
      </c>
      <c r="DO55" s="14" t="str">
        <f t="shared" si="278"/>
        <v>YES</v>
      </c>
      <c r="DP55" s="14" t="str">
        <f t="shared" si="278"/>
        <v>YES</v>
      </c>
      <c r="DQ55" s="14" t="str">
        <f t="shared" si="278"/>
        <v>YES</v>
      </c>
      <c r="DR55" s="14" t="str">
        <f>IF(DR3="NA","NA",IF(AND(DR3&gt;=1.5,DR3&lt;=4),"YES","NO"))</f>
        <v>YES</v>
      </c>
      <c r="DS55" s="152" t="s">
        <v>50</v>
      </c>
      <c r="DT55" s="14" t="str">
        <f t="shared" ref="DT55:EB55" si="279">IF(DT3="NA","NA",IF(AND(DT3&gt;=1.5,DT3&lt;=4),"YES","NO"))</f>
        <v>YES</v>
      </c>
      <c r="DU55" s="14" t="str">
        <f t="shared" si="279"/>
        <v>YES</v>
      </c>
      <c r="DV55" s="14" t="str">
        <f t="shared" si="279"/>
        <v>YES</v>
      </c>
      <c r="DW55" s="14" t="str">
        <f t="shared" si="279"/>
        <v>YES</v>
      </c>
      <c r="DX55" s="14" t="str">
        <f t="shared" si="279"/>
        <v>YES</v>
      </c>
      <c r="DY55" s="14" t="str">
        <f t="shared" si="279"/>
        <v>YES</v>
      </c>
      <c r="DZ55" s="14" t="str">
        <f t="shared" si="279"/>
        <v>YES</v>
      </c>
      <c r="EA55" s="14" t="str">
        <f t="shared" si="279"/>
        <v>YES</v>
      </c>
      <c r="EB55" s="14" t="str">
        <f t="shared" si="279"/>
        <v>YES</v>
      </c>
      <c r="EC55" s="14" t="str">
        <f>IF(EC3="NA","NA",IF(AND(EC3&gt;=1.5,EC3&lt;=4),"YES","NO"))</f>
        <v>YES</v>
      </c>
      <c r="ED55" s="152" t="s">
        <v>50</v>
      </c>
      <c r="EE55" s="14" t="str">
        <f t="shared" ref="EE55:EM55" si="280">IF(EE3="NA","NA",IF(AND(EE3&gt;=1.5,EE3&lt;=4),"YES","NO"))</f>
        <v>YES</v>
      </c>
      <c r="EF55" s="14" t="str">
        <f t="shared" si="280"/>
        <v>YES</v>
      </c>
      <c r="EG55" s="14" t="str">
        <f t="shared" si="280"/>
        <v>YES</v>
      </c>
      <c r="EH55" s="14" t="str">
        <f>IF(EH3="NA","NA",IF(AND(EH3&gt;=1.5,EH3&lt;=4),"YES","NO"))</f>
        <v>YES</v>
      </c>
      <c r="EI55" s="14" t="str">
        <f>IF(EI3="NA","NA",IF(AND(EI3&gt;=1.5,EI3&lt;=4),"YES","NO"))</f>
        <v>YES</v>
      </c>
      <c r="EJ55" s="14" t="str">
        <f>IF(EJ3="NA","NA",IF(AND(EJ3&gt;=1.5,EJ3&lt;=4),"YES","NO"))</f>
        <v>YES</v>
      </c>
      <c r="EK55" s="14" t="str">
        <f t="shared" si="280"/>
        <v>YES</v>
      </c>
      <c r="EL55" s="14" t="str">
        <f t="shared" si="280"/>
        <v>YES</v>
      </c>
      <c r="EM55" s="14" t="str">
        <f t="shared" si="280"/>
        <v>YES</v>
      </c>
      <c r="EN55" s="14" t="str">
        <f t="shared" ref="EN55" si="281">IF(EN3="NA","NA",IF(AND(EN3&gt;=1.5,EN3&lt;=4),"YES","NO"))</f>
        <v>YES</v>
      </c>
      <c r="EO55" s="152" t="s">
        <v>50</v>
      </c>
      <c r="EP55" s="14" t="str">
        <f t="shared" ref="EP55:EY55" si="282">IF(EP3="NA","NA",IF(AND(EP3&gt;=1.5,EP3&lt;=4),"YES","NO"))</f>
        <v>YES</v>
      </c>
      <c r="EQ55" s="14" t="str">
        <f t="shared" si="282"/>
        <v>YES</v>
      </c>
      <c r="ER55" s="14" t="str">
        <f t="shared" si="282"/>
        <v>YES</v>
      </c>
      <c r="ES55" s="14" t="str">
        <f t="shared" si="282"/>
        <v>YES</v>
      </c>
      <c r="ET55" s="14" t="str">
        <f t="shared" si="282"/>
        <v>YES</v>
      </c>
      <c r="EU55" s="14" t="str">
        <f t="shared" si="282"/>
        <v>YES</v>
      </c>
      <c r="EV55" s="14" t="str">
        <f t="shared" si="282"/>
        <v>YES</v>
      </c>
      <c r="EW55" s="14" t="str">
        <f t="shared" si="282"/>
        <v>YES</v>
      </c>
      <c r="EX55" s="14" t="str">
        <f t="shared" si="282"/>
        <v>YES</v>
      </c>
      <c r="EY55" s="14" t="str">
        <f t="shared" si="282"/>
        <v>YES</v>
      </c>
      <c r="EZ55" s="152" t="s">
        <v>50</v>
      </c>
      <c r="FA55" s="14" t="str">
        <f t="shared" ref="FA55:FJ55" si="283">IF(FA3="NA","NA",IF(AND(FA3&gt;=1.5,FA3&lt;=4),"YES","NO"))</f>
        <v>YES</v>
      </c>
      <c r="FB55" s="14" t="str">
        <f t="shared" si="283"/>
        <v>YES</v>
      </c>
      <c r="FC55" s="14" t="str">
        <f t="shared" si="283"/>
        <v>YES</v>
      </c>
      <c r="FD55" s="14" t="str">
        <f t="shared" si="283"/>
        <v>YES</v>
      </c>
      <c r="FE55" s="14" t="str">
        <f t="shared" si="283"/>
        <v>YES</v>
      </c>
      <c r="FF55" s="14" t="str">
        <f t="shared" si="283"/>
        <v>YES</v>
      </c>
      <c r="FG55" s="14" t="str">
        <f t="shared" si="283"/>
        <v>YES</v>
      </c>
      <c r="FH55" s="14" t="str">
        <f t="shared" si="283"/>
        <v>YES</v>
      </c>
      <c r="FI55" s="14" t="str">
        <f t="shared" si="283"/>
        <v>YES</v>
      </c>
      <c r="FJ55" s="14" t="str">
        <f t="shared" si="283"/>
        <v>YES</v>
      </c>
      <c r="FK55" s="152" t="s">
        <v>50</v>
      </c>
      <c r="FL55" s="14" t="str">
        <f t="shared" ref="FL55:FR55" si="284">IF(FL3="NA","NA",IF(AND(FL3&gt;=1.5,FL3&lt;=4),"YES","NO"))</f>
        <v>YES</v>
      </c>
      <c r="FM55" s="170" t="str">
        <f t="shared" si="284"/>
        <v>NO</v>
      </c>
      <c r="FN55" s="14" t="str">
        <f t="shared" si="284"/>
        <v>YES</v>
      </c>
      <c r="FO55" s="14" t="str">
        <f t="shared" si="284"/>
        <v>YES</v>
      </c>
      <c r="FP55" s="14" t="str">
        <f t="shared" si="284"/>
        <v>YES</v>
      </c>
      <c r="FQ55" s="14" t="str">
        <f t="shared" si="284"/>
        <v>YES</v>
      </c>
      <c r="FR55" s="14" t="str">
        <f t="shared" si="284"/>
        <v>YES</v>
      </c>
      <c r="FS55" s="152" t="s">
        <v>50</v>
      </c>
      <c r="FT55" s="4"/>
      <c r="FU55" s="4"/>
      <c r="FV55" s="4"/>
      <c r="FW55" s="4"/>
      <c r="FX55" s="4"/>
    </row>
    <row r="56" spans="1:180" ht="11.25" customHeight="1" x14ac:dyDescent="0.2">
      <c r="A56" s="149" t="s">
        <v>44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149" t="s">
        <v>44</v>
      </c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149" t="s">
        <v>44</v>
      </c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149" t="s">
        <v>44</v>
      </c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149" t="s">
        <v>44</v>
      </c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149" t="s">
        <v>44</v>
      </c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149" t="s">
        <v>44</v>
      </c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149" t="s">
        <v>44</v>
      </c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149" t="s">
        <v>44</v>
      </c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149" t="s">
        <v>44</v>
      </c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149" t="s">
        <v>44</v>
      </c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149" t="s">
        <v>44</v>
      </c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149" t="s">
        <v>44</v>
      </c>
      <c r="EE56" s="9"/>
      <c r="EF56" s="9"/>
      <c r="EG56" s="9"/>
      <c r="EH56" s="9"/>
      <c r="EI56" s="9"/>
      <c r="EJ56" s="9"/>
      <c r="EK56" s="9"/>
      <c r="EL56" s="9"/>
      <c r="EM56" s="9"/>
      <c r="EN56" s="9"/>
      <c r="EO56" s="149" t="s">
        <v>44</v>
      </c>
      <c r="EP56" s="9"/>
      <c r="EQ56" s="9"/>
      <c r="ER56" s="9"/>
      <c r="ES56" s="9"/>
      <c r="ET56" s="9"/>
      <c r="EU56" s="9"/>
      <c r="EV56" s="9"/>
      <c r="EW56" s="9"/>
      <c r="EX56" s="9"/>
      <c r="EY56" s="9"/>
      <c r="EZ56" s="149" t="s">
        <v>44</v>
      </c>
      <c r="FA56" s="9"/>
      <c r="FB56" s="9"/>
      <c r="FC56" s="9"/>
      <c r="FD56" s="9"/>
      <c r="FE56" s="9"/>
      <c r="FF56" s="9"/>
      <c r="FG56" s="9"/>
      <c r="FH56" s="9"/>
      <c r="FI56" s="9"/>
      <c r="FJ56" s="9"/>
      <c r="FK56" s="149" t="s">
        <v>44</v>
      </c>
      <c r="FL56" s="9"/>
      <c r="FM56" s="9"/>
      <c r="FN56" s="9"/>
      <c r="FO56" s="9"/>
      <c r="FP56" s="9"/>
      <c r="FQ56" s="9"/>
      <c r="FR56" s="9"/>
      <c r="FS56" s="149" t="s">
        <v>44</v>
      </c>
      <c r="FT56" s="4"/>
      <c r="FU56" s="4"/>
      <c r="FV56" s="4"/>
      <c r="FW56" s="4"/>
      <c r="FX56" s="4"/>
    </row>
    <row r="57" spans="1:180" ht="11.25" customHeight="1" x14ac:dyDescent="0.2">
      <c r="A57" s="149" t="s">
        <v>33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149" t="s">
        <v>33</v>
      </c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149" t="s">
        <v>33</v>
      </c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149" t="s">
        <v>33</v>
      </c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149" t="s">
        <v>33</v>
      </c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149" t="s">
        <v>33</v>
      </c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149" t="s">
        <v>33</v>
      </c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149" t="s">
        <v>33</v>
      </c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149" t="s">
        <v>33</v>
      </c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149" t="s">
        <v>33</v>
      </c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149" t="s">
        <v>33</v>
      </c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149" t="s">
        <v>33</v>
      </c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149" t="s">
        <v>33</v>
      </c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149" t="s">
        <v>33</v>
      </c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149" t="s">
        <v>33</v>
      </c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149" t="s">
        <v>33</v>
      </c>
      <c r="FL57" s="9"/>
      <c r="FM57" s="9"/>
      <c r="FN57" s="9"/>
      <c r="FO57" s="9"/>
      <c r="FP57" s="9"/>
      <c r="FQ57" s="9"/>
      <c r="FR57" s="9"/>
      <c r="FS57" s="149" t="s">
        <v>33</v>
      </c>
      <c r="FT57" s="4"/>
      <c r="FU57" s="4"/>
      <c r="FV57" s="4"/>
      <c r="FW57" s="4"/>
      <c r="FX57" s="4"/>
    </row>
    <row r="58" spans="1:180" ht="11.25" customHeight="1" x14ac:dyDescent="0.2">
      <c r="A58" s="150" t="s">
        <v>17</v>
      </c>
      <c r="B58" s="12" t="str">
        <f>IF(B36="NA","NA",IF(B36&lt;=0.5,"YES","NO"))</f>
        <v>YES</v>
      </c>
      <c r="C58" s="12" t="str">
        <f t="shared" ref="C58:K58" si="285">IF(C36="NA","NA",IF(C36&lt;=0.5,"YES","NO"))</f>
        <v>YES</v>
      </c>
      <c r="D58" s="12" t="str">
        <f t="shared" si="285"/>
        <v>YES</v>
      </c>
      <c r="E58" s="12" t="str">
        <f t="shared" si="285"/>
        <v>YES</v>
      </c>
      <c r="F58" s="12" t="str">
        <f t="shared" si="285"/>
        <v>YES</v>
      </c>
      <c r="G58" s="12" t="str">
        <f t="shared" si="285"/>
        <v>YES</v>
      </c>
      <c r="H58" s="12" t="str">
        <f t="shared" si="285"/>
        <v>YES</v>
      </c>
      <c r="I58" s="12" t="str">
        <f t="shared" si="285"/>
        <v>YES</v>
      </c>
      <c r="J58" s="12" t="str">
        <f t="shared" si="285"/>
        <v>YES</v>
      </c>
      <c r="K58" s="12" t="str">
        <f t="shared" si="285"/>
        <v>YES</v>
      </c>
      <c r="L58" s="150" t="s">
        <v>17</v>
      </c>
      <c r="M58" s="12" t="str">
        <f>IF(M36="NA","NA",IF(M36&lt;=0.5,"YES","NO"))</f>
        <v>YES</v>
      </c>
      <c r="N58" s="12" t="str">
        <f t="shared" ref="N58:U58" si="286">IF(N36="NA","NA",IF(N36&lt;=0.5,"YES","NO"))</f>
        <v>YES</v>
      </c>
      <c r="O58" s="12" t="str">
        <f t="shared" si="286"/>
        <v>YES</v>
      </c>
      <c r="P58" s="12" t="str">
        <f t="shared" si="286"/>
        <v>YES</v>
      </c>
      <c r="Q58" s="12" t="str">
        <f t="shared" si="286"/>
        <v>YES</v>
      </c>
      <c r="R58" s="12" t="str">
        <f t="shared" si="286"/>
        <v>YES</v>
      </c>
      <c r="S58" s="12" t="str">
        <f t="shared" si="286"/>
        <v>YES</v>
      </c>
      <c r="T58" s="12" t="str">
        <f t="shared" si="286"/>
        <v>YES</v>
      </c>
      <c r="U58" s="12" t="str">
        <f t="shared" si="286"/>
        <v>YES</v>
      </c>
      <c r="V58" s="12" t="str">
        <f t="shared" ref="V58" si="287">IF(V36="NA","NA",IF(V36&lt;=0.5,"YES","NO"))</f>
        <v>YES</v>
      </c>
      <c r="W58" s="12" t="str">
        <f>IF(W36="NA","NA",IF(W36&lt;=0.5,"YES","NO"))</f>
        <v>YES</v>
      </c>
      <c r="X58" s="150" t="s">
        <v>17</v>
      </c>
      <c r="Y58" s="12" t="str">
        <f t="shared" ref="Y58:AG58" si="288">IF(Y36="NA","NA",IF(Y36&lt;=0.5,"YES","NO"))</f>
        <v>YES</v>
      </c>
      <c r="Z58" s="12" t="str">
        <f t="shared" si="288"/>
        <v>YES</v>
      </c>
      <c r="AA58" s="12" t="str">
        <f t="shared" si="288"/>
        <v>YES</v>
      </c>
      <c r="AB58" s="12" t="str">
        <f t="shared" si="288"/>
        <v>YES</v>
      </c>
      <c r="AC58" s="12" t="str">
        <f t="shared" si="288"/>
        <v>YES</v>
      </c>
      <c r="AD58" s="12" t="str">
        <f t="shared" si="288"/>
        <v>YES</v>
      </c>
      <c r="AE58" s="12" t="str">
        <f t="shared" si="288"/>
        <v>YES</v>
      </c>
      <c r="AF58" s="12" t="str">
        <f t="shared" si="288"/>
        <v>YES</v>
      </c>
      <c r="AG58" s="12" t="str">
        <f t="shared" si="288"/>
        <v>YES</v>
      </c>
      <c r="AH58" s="12" t="str">
        <f>IF(AH36="NA","NA",IF(AH36&lt;=0.5,"YES","NO"))</f>
        <v>YES</v>
      </c>
      <c r="AI58" s="150" t="s">
        <v>17</v>
      </c>
      <c r="AJ58" s="12" t="str">
        <f t="shared" ref="AJ58:AR58" si="289">IF(AJ36="NA","NA",IF(AJ36&lt;=0.5,"YES","NO"))</f>
        <v>YES</v>
      </c>
      <c r="AK58" s="12" t="str">
        <f t="shared" si="289"/>
        <v>YES</v>
      </c>
      <c r="AL58" s="12" t="str">
        <f t="shared" si="289"/>
        <v>YES</v>
      </c>
      <c r="AM58" s="12" t="str">
        <f t="shared" si="289"/>
        <v>YES</v>
      </c>
      <c r="AN58" s="12" t="str">
        <f t="shared" si="289"/>
        <v>YES</v>
      </c>
      <c r="AO58" s="12" t="str">
        <f t="shared" si="289"/>
        <v>YES</v>
      </c>
      <c r="AP58" s="12" t="str">
        <f t="shared" si="289"/>
        <v>YES</v>
      </c>
      <c r="AQ58" s="12" t="str">
        <f t="shared" si="289"/>
        <v>YES</v>
      </c>
      <c r="AR58" s="12" t="str">
        <f t="shared" si="289"/>
        <v>YES</v>
      </c>
      <c r="AS58" s="12" t="str">
        <f>IF(AS36="NA","NA",IF(AS36&lt;=0.5,"YES","NO"))</f>
        <v>YES</v>
      </c>
      <c r="AT58" s="150" t="s">
        <v>17</v>
      </c>
      <c r="AU58" s="12" t="str">
        <f t="shared" ref="AU58:BC58" si="290">IF(AU36="NA","NA",IF(AU36&lt;=0.5,"YES","NO"))</f>
        <v>YES</v>
      </c>
      <c r="AV58" s="12" t="str">
        <f t="shared" si="290"/>
        <v>YES</v>
      </c>
      <c r="AW58" s="12" t="str">
        <f t="shared" si="290"/>
        <v>YES</v>
      </c>
      <c r="AX58" s="12" t="str">
        <f t="shared" si="290"/>
        <v>YES</v>
      </c>
      <c r="AY58" s="12" t="str">
        <f t="shared" si="290"/>
        <v>YES</v>
      </c>
      <c r="AZ58" s="12" t="str">
        <f t="shared" si="290"/>
        <v>YES</v>
      </c>
      <c r="BA58" s="12" t="str">
        <f t="shared" si="290"/>
        <v>YES</v>
      </c>
      <c r="BB58" s="12" t="str">
        <f t="shared" si="290"/>
        <v>YES</v>
      </c>
      <c r="BC58" s="12" t="str">
        <f t="shared" si="290"/>
        <v>YES</v>
      </c>
      <c r="BD58" s="12" t="str">
        <f>IF(BD36="NA","NA",IF(BD36&lt;=0.5,"YES","NO"))</f>
        <v>YES</v>
      </c>
      <c r="BE58" s="150" t="s">
        <v>17</v>
      </c>
      <c r="BF58" s="12" t="str">
        <f t="shared" ref="BF58:BN58" si="291">IF(BF36="NA","NA",IF(BF36&lt;=0.5,"YES","NO"))</f>
        <v>YES</v>
      </c>
      <c r="BG58" s="12" t="str">
        <f t="shared" si="291"/>
        <v>YES</v>
      </c>
      <c r="BH58" s="12" t="str">
        <f t="shared" si="291"/>
        <v>YES</v>
      </c>
      <c r="BI58" s="12" t="str">
        <f t="shared" si="291"/>
        <v>YES</v>
      </c>
      <c r="BJ58" s="12" t="str">
        <f t="shared" si="291"/>
        <v>YES</v>
      </c>
      <c r="BK58" s="12" t="str">
        <f t="shared" si="291"/>
        <v>YES</v>
      </c>
      <c r="BL58" s="12" t="str">
        <f t="shared" si="291"/>
        <v>YES</v>
      </c>
      <c r="BM58" s="12" t="str">
        <f t="shared" si="291"/>
        <v>YES</v>
      </c>
      <c r="BN58" s="12" t="str">
        <f t="shared" si="291"/>
        <v>YES</v>
      </c>
      <c r="BO58" s="12" t="str">
        <f>IF(BO36="NA","NA",IF(BO36&lt;=0.5,"YES","NO"))</f>
        <v>YES</v>
      </c>
      <c r="BP58" s="150" t="s">
        <v>17</v>
      </c>
      <c r="BQ58" s="12" t="str">
        <f t="shared" ref="BQ58:BY58" si="292">IF(BQ36="NA","NA",IF(BQ36&lt;=0.5,"YES","NO"))</f>
        <v>YES</v>
      </c>
      <c r="BR58" s="12" t="str">
        <f t="shared" si="292"/>
        <v>YES</v>
      </c>
      <c r="BS58" s="12" t="str">
        <f t="shared" si="292"/>
        <v>YES</v>
      </c>
      <c r="BT58" s="12" t="str">
        <f t="shared" si="292"/>
        <v>YES</v>
      </c>
      <c r="BU58" s="12" t="str">
        <f t="shared" si="292"/>
        <v>YES</v>
      </c>
      <c r="BV58" s="12" t="str">
        <f t="shared" si="292"/>
        <v>YES</v>
      </c>
      <c r="BW58" s="12" t="str">
        <f t="shared" si="292"/>
        <v>YES</v>
      </c>
      <c r="BX58" s="12" t="str">
        <f t="shared" si="292"/>
        <v>YES</v>
      </c>
      <c r="BY58" s="12" t="str">
        <f t="shared" si="292"/>
        <v>YES</v>
      </c>
      <c r="BZ58" s="12" t="str">
        <f>IF(BZ36="NA","NA",IF(BZ36&lt;=0.5,"YES","NO"))</f>
        <v>YES</v>
      </c>
      <c r="CA58" s="150" t="s">
        <v>17</v>
      </c>
      <c r="CB58" s="12" t="str">
        <f t="shared" ref="CB58:CJ58" si="293">IF(CB36="NA","NA",IF(CB36&lt;=0.5,"YES","NO"))</f>
        <v>YES</v>
      </c>
      <c r="CC58" s="12" t="str">
        <f t="shared" si="293"/>
        <v>YES</v>
      </c>
      <c r="CD58" s="12" t="str">
        <f t="shared" si="293"/>
        <v>YES</v>
      </c>
      <c r="CE58" s="12" t="str">
        <f t="shared" si="293"/>
        <v>YES</v>
      </c>
      <c r="CF58" s="12" t="str">
        <f t="shared" si="293"/>
        <v>YES</v>
      </c>
      <c r="CG58" s="12" t="str">
        <f t="shared" si="293"/>
        <v>YES</v>
      </c>
      <c r="CH58" s="12" t="str">
        <f t="shared" si="293"/>
        <v>YES</v>
      </c>
      <c r="CI58" s="12" t="str">
        <f t="shared" si="293"/>
        <v>YES</v>
      </c>
      <c r="CJ58" s="12" t="str">
        <f t="shared" si="293"/>
        <v>YES</v>
      </c>
      <c r="CK58" s="12" t="str">
        <f>IF(CK36="NA","NA",IF(CK36&lt;=0.5,"YES","NO"))</f>
        <v>YES</v>
      </c>
      <c r="CL58" s="150" t="s">
        <v>17</v>
      </c>
      <c r="CM58" s="12" t="str">
        <f t="shared" ref="CM58:CU58" si="294">IF(CM36="NA","NA",IF(CM36&lt;=0.5,"YES","NO"))</f>
        <v>YES</v>
      </c>
      <c r="CN58" s="12" t="str">
        <f t="shared" si="294"/>
        <v>YES</v>
      </c>
      <c r="CO58" s="12" t="str">
        <f t="shared" si="294"/>
        <v>YES</v>
      </c>
      <c r="CP58" s="12" t="str">
        <f t="shared" si="294"/>
        <v>YES</v>
      </c>
      <c r="CQ58" s="12" t="str">
        <f t="shared" si="294"/>
        <v>YES</v>
      </c>
      <c r="CR58" s="12" t="str">
        <f t="shared" si="294"/>
        <v>YES</v>
      </c>
      <c r="CS58" s="12" t="str">
        <f t="shared" si="294"/>
        <v>YES</v>
      </c>
      <c r="CT58" s="12" t="str">
        <f t="shared" si="294"/>
        <v>YES</v>
      </c>
      <c r="CU58" s="12" t="str">
        <f t="shared" si="294"/>
        <v>YES</v>
      </c>
      <c r="CV58" s="12" t="str">
        <f>IF(CV36="NA","NA",IF(CV36&lt;=0.5,"YES","NO"))</f>
        <v>YES</v>
      </c>
      <c r="CW58" s="150" t="s">
        <v>17</v>
      </c>
      <c r="CX58" s="12" t="str">
        <f t="shared" ref="CX58:DF58" si="295">IF(CX36="NA","NA",IF(CX36&lt;=0.5,"YES","NO"))</f>
        <v>YES</v>
      </c>
      <c r="CY58" s="12" t="str">
        <f t="shared" si="295"/>
        <v>YES</v>
      </c>
      <c r="CZ58" s="12" t="str">
        <f t="shared" si="295"/>
        <v>YES</v>
      </c>
      <c r="DA58" s="12" t="str">
        <f t="shared" si="295"/>
        <v>YES</v>
      </c>
      <c r="DB58" s="12" t="str">
        <f t="shared" si="295"/>
        <v>YES</v>
      </c>
      <c r="DC58" s="12" t="str">
        <f t="shared" si="295"/>
        <v>YES</v>
      </c>
      <c r="DD58" s="12" t="str">
        <f t="shared" si="295"/>
        <v>YES</v>
      </c>
      <c r="DE58" s="12" t="str">
        <f t="shared" si="295"/>
        <v>YES</v>
      </c>
      <c r="DF58" s="12" t="str">
        <f t="shared" si="295"/>
        <v>YES</v>
      </c>
      <c r="DG58" s="12" t="str">
        <f>IF(DG36="NA","NA",IF(DG36&lt;=0.5,"YES","NO"))</f>
        <v>YES</v>
      </c>
      <c r="DH58" s="150" t="s">
        <v>17</v>
      </c>
      <c r="DI58" s="12" t="str">
        <f t="shared" ref="DI58:DQ58" si="296">IF(DI36="NA","NA",IF(DI36&lt;=0.5,"YES","NO"))</f>
        <v>YES</v>
      </c>
      <c r="DJ58" s="12" t="str">
        <f t="shared" si="296"/>
        <v>YES</v>
      </c>
      <c r="DK58" s="12" t="str">
        <f t="shared" si="296"/>
        <v>YES</v>
      </c>
      <c r="DL58" s="12" t="str">
        <f t="shared" si="296"/>
        <v>YES</v>
      </c>
      <c r="DM58" s="12" t="str">
        <f t="shared" si="296"/>
        <v>YES</v>
      </c>
      <c r="DN58" s="12" t="str">
        <f t="shared" si="296"/>
        <v>YES</v>
      </c>
      <c r="DO58" s="12" t="str">
        <f t="shared" si="296"/>
        <v>YES</v>
      </c>
      <c r="DP58" s="12" t="str">
        <f t="shared" si="296"/>
        <v>YES</v>
      </c>
      <c r="DQ58" s="12" t="str">
        <f t="shared" si="296"/>
        <v>YES</v>
      </c>
      <c r="DR58" s="12" t="str">
        <f>IF(DR36="NA","NA",IF(DR36&lt;=0.5,"YES","NO"))</f>
        <v>YES</v>
      </c>
      <c r="DS58" s="150" t="s">
        <v>17</v>
      </c>
      <c r="DT58" s="12" t="str">
        <f t="shared" ref="DT58:EB58" si="297">IF(DT36="NA","NA",IF(DT36&lt;=0.5,"YES","NO"))</f>
        <v>YES</v>
      </c>
      <c r="DU58" s="12" t="str">
        <f t="shared" si="297"/>
        <v>YES</v>
      </c>
      <c r="DV58" s="12" t="str">
        <f t="shared" si="297"/>
        <v>YES</v>
      </c>
      <c r="DW58" s="12" t="str">
        <f t="shared" si="297"/>
        <v>YES</v>
      </c>
      <c r="DX58" s="12" t="str">
        <f t="shared" si="297"/>
        <v>YES</v>
      </c>
      <c r="DY58" s="12" t="str">
        <f t="shared" si="297"/>
        <v>YES</v>
      </c>
      <c r="DZ58" s="12" t="str">
        <f t="shared" si="297"/>
        <v>YES</v>
      </c>
      <c r="EA58" s="12" t="str">
        <f t="shared" si="297"/>
        <v>YES</v>
      </c>
      <c r="EB58" s="12" t="str">
        <f t="shared" si="297"/>
        <v>YES</v>
      </c>
      <c r="EC58" s="12" t="str">
        <f>IF(EC36="NA","NA",IF(EC36&lt;=0.5,"YES","NO"))</f>
        <v>YES</v>
      </c>
      <c r="ED58" s="150" t="s">
        <v>17</v>
      </c>
      <c r="EE58" s="12" t="str">
        <f t="shared" ref="EE58:EM58" si="298">IF(EE36="NA","NA",IF(EE36&lt;=0.5,"YES","NO"))</f>
        <v>YES</v>
      </c>
      <c r="EF58" s="12" t="str">
        <f t="shared" si="298"/>
        <v>YES</v>
      </c>
      <c r="EG58" s="12" t="str">
        <f t="shared" si="298"/>
        <v>YES</v>
      </c>
      <c r="EH58" s="12" t="str">
        <f t="shared" si="298"/>
        <v>YES</v>
      </c>
      <c r="EI58" s="12" t="str">
        <f t="shared" si="298"/>
        <v>YES</v>
      </c>
      <c r="EJ58" s="12" t="str">
        <f t="shared" si="298"/>
        <v>YES</v>
      </c>
      <c r="EK58" s="12" t="str">
        <f t="shared" si="298"/>
        <v>YES</v>
      </c>
      <c r="EL58" s="12" t="str">
        <f t="shared" si="298"/>
        <v>YES</v>
      </c>
      <c r="EM58" s="12" t="str">
        <f t="shared" si="298"/>
        <v>YES</v>
      </c>
      <c r="EN58" s="12" t="str">
        <f t="shared" ref="EN58" si="299">IF(EN36="NA","NA",IF(EN36&lt;=0.5,"YES","NO"))</f>
        <v>YES</v>
      </c>
      <c r="EO58" s="150" t="s">
        <v>17</v>
      </c>
      <c r="EP58" s="12" t="str">
        <f t="shared" ref="EP58:EY58" si="300">IF(EP36="NA","NA",IF(EP36&lt;=0.5,"YES","NO"))</f>
        <v>YES</v>
      </c>
      <c r="EQ58" s="12" t="str">
        <f t="shared" si="300"/>
        <v>YES</v>
      </c>
      <c r="ER58" s="12" t="str">
        <f t="shared" si="300"/>
        <v>YES</v>
      </c>
      <c r="ES58" s="12" t="str">
        <f t="shared" si="300"/>
        <v>YES</v>
      </c>
      <c r="ET58" s="12" t="str">
        <f t="shared" si="300"/>
        <v>YES</v>
      </c>
      <c r="EU58" s="12" t="str">
        <f t="shared" si="300"/>
        <v>YES</v>
      </c>
      <c r="EV58" s="12" t="str">
        <f t="shared" si="300"/>
        <v>YES</v>
      </c>
      <c r="EW58" s="12" t="str">
        <f t="shared" si="300"/>
        <v>YES</v>
      </c>
      <c r="EX58" s="12" t="str">
        <f t="shared" si="300"/>
        <v>YES</v>
      </c>
      <c r="EY58" s="12" t="str">
        <f t="shared" si="300"/>
        <v>YES</v>
      </c>
      <c r="EZ58" s="150" t="s">
        <v>17</v>
      </c>
      <c r="FA58" s="12" t="str">
        <f t="shared" ref="FA58:FJ58" si="301">IF(FA36="NA","NA",IF(FA36&lt;=0.5,"YES","NO"))</f>
        <v>YES</v>
      </c>
      <c r="FB58" s="12" t="str">
        <f t="shared" si="301"/>
        <v>YES</v>
      </c>
      <c r="FC58" s="12" t="str">
        <f t="shared" si="301"/>
        <v>YES</v>
      </c>
      <c r="FD58" s="12" t="str">
        <f t="shared" si="301"/>
        <v>YES</v>
      </c>
      <c r="FE58" s="12" t="str">
        <f t="shared" si="301"/>
        <v>YES</v>
      </c>
      <c r="FF58" s="12" t="str">
        <f t="shared" si="301"/>
        <v>YES</v>
      </c>
      <c r="FG58" s="12" t="str">
        <f t="shared" si="301"/>
        <v>YES</v>
      </c>
      <c r="FH58" s="12" t="str">
        <f t="shared" si="301"/>
        <v>YES</v>
      </c>
      <c r="FI58" s="12" t="str">
        <f t="shared" si="301"/>
        <v>YES</v>
      </c>
      <c r="FJ58" s="12" t="str">
        <f t="shared" si="301"/>
        <v>YES</v>
      </c>
      <c r="FK58" s="150" t="s">
        <v>17</v>
      </c>
      <c r="FL58" s="12" t="str">
        <f t="shared" ref="FL58:FR58" si="302">IF(FL36="NA","NA",IF(FL36&lt;=0.5,"YES","NO"))</f>
        <v>YES</v>
      </c>
      <c r="FM58" s="12" t="str">
        <f t="shared" si="302"/>
        <v>YES</v>
      </c>
      <c r="FN58" s="12" t="str">
        <f t="shared" si="302"/>
        <v>YES</v>
      </c>
      <c r="FO58" s="12" t="str">
        <f t="shared" si="302"/>
        <v>YES</v>
      </c>
      <c r="FP58" s="12" t="str">
        <f t="shared" si="302"/>
        <v>YES</v>
      </c>
      <c r="FQ58" s="12" t="str">
        <f t="shared" si="302"/>
        <v>YES</v>
      </c>
      <c r="FR58" s="12" t="str">
        <f t="shared" si="302"/>
        <v>YES</v>
      </c>
      <c r="FS58" s="150" t="s">
        <v>17</v>
      </c>
      <c r="FT58" s="4"/>
      <c r="FU58" s="4"/>
      <c r="FV58" s="4"/>
      <c r="FW58" s="4"/>
      <c r="FX58" s="4"/>
    </row>
    <row r="59" spans="1:180" ht="11.25" customHeight="1" x14ac:dyDescent="0.2">
      <c r="A59" s="150" t="s">
        <v>18</v>
      </c>
      <c r="B59" s="12" t="str">
        <f>IF(B37="NA","NA",IF(AND(B37&gt;=0.99,B37&lt;=1.31),"YES","NO"))</f>
        <v>YES</v>
      </c>
      <c r="C59" s="12" t="str">
        <f t="shared" ref="C59:K59" si="303">IF(C37="NA","NA",IF(AND(C37&gt;=0.99,C37&lt;=1.31),"YES","NO"))</f>
        <v>YES</v>
      </c>
      <c r="D59" s="12" t="str">
        <f t="shared" si="303"/>
        <v>YES</v>
      </c>
      <c r="E59" s="12" t="str">
        <f t="shared" si="303"/>
        <v>YES</v>
      </c>
      <c r="F59" s="12" t="str">
        <f t="shared" si="303"/>
        <v>YES</v>
      </c>
      <c r="G59" s="12" t="str">
        <f t="shared" si="303"/>
        <v>YES</v>
      </c>
      <c r="H59" s="12" t="str">
        <f t="shared" si="303"/>
        <v>YES</v>
      </c>
      <c r="I59" s="12" t="str">
        <f t="shared" si="303"/>
        <v>YES</v>
      </c>
      <c r="J59" s="12" t="str">
        <f t="shared" si="303"/>
        <v>YES</v>
      </c>
      <c r="K59" s="12" t="str">
        <f t="shared" si="303"/>
        <v>YES</v>
      </c>
      <c r="L59" s="150" t="s">
        <v>18</v>
      </c>
      <c r="M59" s="12" t="str">
        <f>IF(M37="NA","NA",IF(AND(M37&gt;=0.99,M37&lt;=1.31),"YES","NO"))</f>
        <v>YES</v>
      </c>
      <c r="N59" s="12" t="str">
        <f t="shared" ref="N59:U59" si="304">IF(N37="NA","NA",IF(AND(N37&gt;=0.99,N37&lt;=1.31),"YES","NO"))</f>
        <v>YES</v>
      </c>
      <c r="O59" s="12" t="str">
        <f t="shared" si="304"/>
        <v>YES</v>
      </c>
      <c r="P59" s="12" t="str">
        <f t="shared" si="304"/>
        <v>YES</v>
      </c>
      <c r="Q59" s="12" t="str">
        <f t="shared" si="304"/>
        <v>YES</v>
      </c>
      <c r="R59" s="12" t="str">
        <f t="shared" si="304"/>
        <v>YES</v>
      </c>
      <c r="S59" s="12" t="str">
        <f t="shared" si="304"/>
        <v>YES</v>
      </c>
      <c r="T59" s="12" t="str">
        <f t="shared" si="304"/>
        <v>YES</v>
      </c>
      <c r="U59" s="12" t="str">
        <f t="shared" si="304"/>
        <v>YES</v>
      </c>
      <c r="V59" s="12" t="str">
        <f t="shared" ref="V59" si="305">IF(V37="NA","NA",IF(AND(V37&gt;=0.99,V37&lt;=1.31),"YES","NO"))</f>
        <v>YES</v>
      </c>
      <c r="W59" s="12" t="str">
        <f>IF(W37="NA","NA",IF(AND(W37&gt;=0.99,W37&lt;=1.31),"YES","NO"))</f>
        <v>YES</v>
      </c>
      <c r="X59" s="150" t="s">
        <v>18</v>
      </c>
      <c r="Y59" s="12" t="str">
        <f t="shared" ref="Y59:AG59" si="306">IF(Y37="NA","NA",IF(AND(Y37&gt;=0.99,Y37&lt;=1.31),"YES","NO"))</f>
        <v>YES</v>
      </c>
      <c r="Z59" s="12" t="str">
        <f t="shared" si="306"/>
        <v>YES</v>
      </c>
      <c r="AA59" s="12" t="str">
        <f t="shared" si="306"/>
        <v>YES</v>
      </c>
      <c r="AB59" s="12" t="str">
        <f t="shared" si="306"/>
        <v>YES</v>
      </c>
      <c r="AC59" s="12" t="str">
        <f t="shared" si="306"/>
        <v>YES</v>
      </c>
      <c r="AD59" s="12" t="str">
        <f t="shared" si="306"/>
        <v>YES</v>
      </c>
      <c r="AE59" s="12" t="str">
        <f t="shared" si="306"/>
        <v>YES</v>
      </c>
      <c r="AF59" s="12" t="str">
        <f t="shared" si="306"/>
        <v>YES</v>
      </c>
      <c r="AG59" s="12" t="str">
        <f t="shared" si="306"/>
        <v>YES</v>
      </c>
      <c r="AH59" s="12" t="str">
        <f>IF(AH37="NA","NA",IF(AND(AH37&gt;=0.99,AH37&lt;=1.31),"YES","NO"))</f>
        <v>YES</v>
      </c>
      <c r="AI59" s="150" t="s">
        <v>18</v>
      </c>
      <c r="AJ59" s="12" t="str">
        <f t="shared" ref="AJ59:AR59" si="307">IF(AJ37="NA","NA",IF(AND(AJ37&gt;=0.99,AJ37&lt;=1.31),"YES","NO"))</f>
        <v>YES</v>
      </c>
      <c r="AK59" s="12" t="str">
        <f t="shared" si="307"/>
        <v>YES</v>
      </c>
      <c r="AL59" s="12" t="str">
        <f t="shared" si="307"/>
        <v>YES</v>
      </c>
      <c r="AM59" s="12" t="str">
        <f t="shared" si="307"/>
        <v>YES</v>
      </c>
      <c r="AN59" s="12" t="str">
        <f t="shared" si="307"/>
        <v>YES</v>
      </c>
      <c r="AO59" s="12" t="str">
        <f t="shared" si="307"/>
        <v>YES</v>
      </c>
      <c r="AP59" s="12" t="str">
        <f t="shared" si="307"/>
        <v>YES</v>
      </c>
      <c r="AQ59" s="12" t="str">
        <f t="shared" si="307"/>
        <v>YES</v>
      </c>
      <c r="AR59" s="12" t="str">
        <f t="shared" si="307"/>
        <v>YES</v>
      </c>
      <c r="AS59" s="12" t="str">
        <f>IF(AS37="NA","NA",IF(AND(AS37&gt;=0.99,AS37&lt;=1.31),"YES","NO"))</f>
        <v>YES</v>
      </c>
      <c r="AT59" s="150" t="s">
        <v>18</v>
      </c>
      <c r="AU59" s="12" t="str">
        <f t="shared" ref="AU59:BC59" si="308">IF(AU37="NA","NA",IF(AND(AU37&gt;=0.99,AU37&lt;=1.31),"YES","NO"))</f>
        <v>YES</v>
      </c>
      <c r="AV59" s="12" t="str">
        <f t="shared" si="308"/>
        <v>YES</v>
      </c>
      <c r="AW59" s="12" t="str">
        <f t="shared" si="308"/>
        <v>YES</v>
      </c>
      <c r="AX59" s="12" t="str">
        <f t="shared" si="308"/>
        <v>YES</v>
      </c>
      <c r="AY59" s="12" t="str">
        <f t="shared" si="308"/>
        <v>YES</v>
      </c>
      <c r="AZ59" s="12" t="str">
        <f t="shared" si="308"/>
        <v>YES</v>
      </c>
      <c r="BA59" s="12" t="str">
        <f t="shared" si="308"/>
        <v>YES</v>
      </c>
      <c r="BB59" s="12" t="str">
        <f t="shared" si="308"/>
        <v>YES</v>
      </c>
      <c r="BC59" s="12" t="str">
        <f t="shared" si="308"/>
        <v>YES</v>
      </c>
      <c r="BD59" s="12" t="str">
        <f>IF(BD37="NA","NA",IF(AND(BD37&gt;=0.99,BD37&lt;=1.31),"YES","NO"))</f>
        <v>YES</v>
      </c>
      <c r="BE59" s="150" t="s">
        <v>18</v>
      </c>
      <c r="BF59" s="12" t="str">
        <f t="shared" ref="BF59:BN59" si="309">IF(BF37="NA","NA",IF(AND(BF37&gt;=0.99,BF37&lt;=1.31),"YES","NO"))</f>
        <v>YES</v>
      </c>
      <c r="BG59" s="12" t="str">
        <f t="shared" si="309"/>
        <v>YES</v>
      </c>
      <c r="BH59" s="12" t="str">
        <f t="shared" si="309"/>
        <v>YES</v>
      </c>
      <c r="BI59" s="12" t="str">
        <f t="shared" si="309"/>
        <v>YES</v>
      </c>
      <c r="BJ59" s="12" t="str">
        <f t="shared" si="309"/>
        <v>YES</v>
      </c>
      <c r="BK59" s="12" t="str">
        <f t="shared" si="309"/>
        <v>YES</v>
      </c>
      <c r="BL59" s="12" t="str">
        <f t="shared" si="309"/>
        <v>YES</v>
      </c>
      <c r="BM59" s="12" t="str">
        <f t="shared" si="309"/>
        <v>YES</v>
      </c>
      <c r="BN59" s="12" t="str">
        <f t="shared" si="309"/>
        <v>YES</v>
      </c>
      <c r="BO59" s="12" t="str">
        <f>IF(BO37="NA","NA",IF(AND(BO37&gt;=0.99,BO37&lt;=1.31),"YES","NO"))</f>
        <v>YES</v>
      </c>
      <c r="BP59" s="150" t="s">
        <v>18</v>
      </c>
      <c r="BQ59" s="12" t="str">
        <f t="shared" ref="BQ59:BY59" si="310">IF(BQ37="NA","NA",IF(AND(BQ37&gt;=0.99,BQ37&lt;=1.31),"YES","NO"))</f>
        <v>YES</v>
      </c>
      <c r="BR59" s="12" t="str">
        <f t="shared" si="310"/>
        <v>YES</v>
      </c>
      <c r="BS59" s="12" t="str">
        <f t="shared" si="310"/>
        <v>YES</v>
      </c>
      <c r="BT59" s="12" t="str">
        <f t="shared" si="310"/>
        <v>YES</v>
      </c>
      <c r="BU59" s="12" t="str">
        <f t="shared" si="310"/>
        <v>YES</v>
      </c>
      <c r="BV59" s="12" t="str">
        <f t="shared" si="310"/>
        <v>YES</v>
      </c>
      <c r="BW59" s="12" t="str">
        <f t="shared" si="310"/>
        <v>YES</v>
      </c>
      <c r="BX59" s="12" t="str">
        <f t="shared" si="310"/>
        <v>YES</v>
      </c>
      <c r="BY59" s="12" t="str">
        <f t="shared" si="310"/>
        <v>YES</v>
      </c>
      <c r="BZ59" s="12" t="str">
        <f>IF(BZ37="NA","NA",IF(AND(BZ37&gt;=0.99,BZ37&lt;=1.31),"YES","NO"))</f>
        <v>YES</v>
      </c>
      <c r="CA59" s="150" t="s">
        <v>18</v>
      </c>
      <c r="CB59" s="12" t="str">
        <f t="shared" ref="CB59:CJ59" si="311">IF(CB37="NA","NA",IF(AND(CB37&gt;=0.99,CB37&lt;=1.31),"YES","NO"))</f>
        <v>YES</v>
      </c>
      <c r="CC59" s="12" t="str">
        <f t="shared" si="311"/>
        <v>YES</v>
      </c>
      <c r="CD59" s="12" t="str">
        <f t="shared" si="311"/>
        <v>YES</v>
      </c>
      <c r="CE59" s="12" t="str">
        <f t="shared" si="311"/>
        <v>YES</v>
      </c>
      <c r="CF59" s="12" t="str">
        <f t="shared" si="311"/>
        <v>YES</v>
      </c>
      <c r="CG59" s="12" t="str">
        <f t="shared" si="311"/>
        <v>YES</v>
      </c>
      <c r="CH59" s="12" t="str">
        <f t="shared" si="311"/>
        <v>YES</v>
      </c>
      <c r="CI59" s="12" t="str">
        <f t="shared" si="311"/>
        <v>YES</v>
      </c>
      <c r="CJ59" s="12" t="str">
        <f t="shared" si="311"/>
        <v>YES</v>
      </c>
      <c r="CK59" s="12" t="str">
        <f>IF(CK37="NA","NA",IF(AND(CK37&gt;=0.99,CK37&lt;=1.31),"YES","NO"))</f>
        <v>YES</v>
      </c>
      <c r="CL59" s="150" t="s">
        <v>18</v>
      </c>
      <c r="CM59" s="12" t="str">
        <f t="shared" ref="CM59:CU59" si="312">IF(CM37="NA","NA",IF(AND(CM37&gt;=0.99,CM37&lt;=1.31),"YES","NO"))</f>
        <v>YES</v>
      </c>
      <c r="CN59" s="12" t="str">
        <f t="shared" si="312"/>
        <v>YES</v>
      </c>
      <c r="CO59" s="12" t="str">
        <f t="shared" si="312"/>
        <v>YES</v>
      </c>
      <c r="CP59" s="12" t="str">
        <f t="shared" si="312"/>
        <v>YES</v>
      </c>
      <c r="CQ59" s="12" t="str">
        <f t="shared" si="312"/>
        <v>YES</v>
      </c>
      <c r="CR59" s="12" t="str">
        <f t="shared" si="312"/>
        <v>YES</v>
      </c>
      <c r="CS59" s="12" t="str">
        <f t="shared" si="312"/>
        <v>YES</v>
      </c>
      <c r="CT59" s="12" t="str">
        <f t="shared" si="312"/>
        <v>YES</v>
      </c>
      <c r="CU59" s="12" t="str">
        <f t="shared" si="312"/>
        <v>YES</v>
      </c>
      <c r="CV59" s="12" t="str">
        <f>IF(CV37="NA","NA",IF(AND(CV37&gt;=0.99,CV37&lt;=1.31),"YES","NO"))</f>
        <v>YES</v>
      </c>
      <c r="CW59" s="150" t="s">
        <v>18</v>
      </c>
      <c r="CX59" s="12" t="str">
        <f t="shared" ref="CX59:DF59" si="313">IF(CX37="NA","NA",IF(AND(CX37&gt;=0.99,CX37&lt;=1.31),"YES","NO"))</f>
        <v>YES</v>
      </c>
      <c r="CY59" s="12" t="str">
        <f t="shared" si="313"/>
        <v>YES</v>
      </c>
      <c r="CZ59" s="12" t="str">
        <f t="shared" si="313"/>
        <v>YES</v>
      </c>
      <c r="DA59" s="12" t="str">
        <f t="shared" si="313"/>
        <v>YES</v>
      </c>
      <c r="DB59" s="12" t="str">
        <f t="shared" si="313"/>
        <v>YES</v>
      </c>
      <c r="DC59" s="12" t="str">
        <f t="shared" si="313"/>
        <v>YES</v>
      </c>
      <c r="DD59" s="12" t="str">
        <f t="shared" si="313"/>
        <v>YES</v>
      </c>
      <c r="DE59" s="12" t="str">
        <f t="shared" si="313"/>
        <v>YES</v>
      </c>
      <c r="DF59" s="12" t="str">
        <f t="shared" si="313"/>
        <v>YES</v>
      </c>
      <c r="DG59" s="12" t="str">
        <f>IF(DG37="NA","NA",IF(AND(DG37&gt;=0.99,DG37&lt;=1.31),"YES","NO"))</f>
        <v>YES</v>
      </c>
      <c r="DH59" s="150" t="s">
        <v>18</v>
      </c>
      <c r="DI59" s="12" t="str">
        <f t="shared" ref="DI59:DQ59" si="314">IF(DI37="NA","NA",IF(AND(DI37&gt;=0.99,DI37&lt;=1.31),"YES","NO"))</f>
        <v>YES</v>
      </c>
      <c r="DJ59" s="12" t="str">
        <f t="shared" si="314"/>
        <v>YES</v>
      </c>
      <c r="DK59" s="12" t="str">
        <f t="shared" si="314"/>
        <v>YES</v>
      </c>
      <c r="DL59" s="12" t="str">
        <f t="shared" si="314"/>
        <v>YES</v>
      </c>
      <c r="DM59" s="12" t="str">
        <f t="shared" si="314"/>
        <v>YES</v>
      </c>
      <c r="DN59" s="12" t="str">
        <f t="shared" si="314"/>
        <v>YES</v>
      </c>
      <c r="DO59" s="12" t="str">
        <f t="shared" si="314"/>
        <v>YES</v>
      </c>
      <c r="DP59" s="12" t="str">
        <f t="shared" si="314"/>
        <v>YES</v>
      </c>
      <c r="DQ59" s="12" t="str">
        <f t="shared" si="314"/>
        <v>YES</v>
      </c>
      <c r="DR59" s="12" t="str">
        <f>IF(DR37="NA","NA",IF(AND(DR37&gt;=0.99,DR37&lt;=1.31),"YES","NO"))</f>
        <v>YES</v>
      </c>
      <c r="DS59" s="150" t="s">
        <v>18</v>
      </c>
      <c r="DT59" s="12" t="str">
        <f t="shared" ref="DT59:EB59" si="315">IF(DT37="NA","NA",IF(AND(DT37&gt;=0.99,DT37&lt;=1.31),"YES","NO"))</f>
        <v>YES</v>
      </c>
      <c r="DU59" s="12" t="str">
        <f t="shared" si="315"/>
        <v>YES</v>
      </c>
      <c r="DV59" s="12" t="str">
        <f t="shared" si="315"/>
        <v>YES</v>
      </c>
      <c r="DW59" s="12" t="str">
        <f t="shared" si="315"/>
        <v>YES</v>
      </c>
      <c r="DX59" s="12" t="str">
        <f t="shared" si="315"/>
        <v>YES</v>
      </c>
      <c r="DY59" s="12" t="str">
        <f t="shared" si="315"/>
        <v>YES</v>
      </c>
      <c r="DZ59" s="12" t="str">
        <f t="shared" si="315"/>
        <v>YES</v>
      </c>
      <c r="EA59" s="12" t="str">
        <f t="shared" si="315"/>
        <v>YES</v>
      </c>
      <c r="EB59" s="12" t="str">
        <f t="shared" si="315"/>
        <v>YES</v>
      </c>
      <c r="EC59" s="12" t="str">
        <f>IF(EC37="NA","NA",IF(AND(EC37&gt;=0.99,EC37&lt;=1.31),"YES","NO"))</f>
        <v>YES</v>
      </c>
      <c r="ED59" s="150" t="s">
        <v>18</v>
      </c>
      <c r="EE59" s="12" t="str">
        <f t="shared" ref="EE59:EM59" si="316">IF(EE37="NA","NA",IF(AND(EE37&gt;=0.99,EE37&lt;=1.31),"YES","NO"))</f>
        <v>YES</v>
      </c>
      <c r="EF59" s="12" t="str">
        <f t="shared" si="316"/>
        <v>YES</v>
      </c>
      <c r="EG59" s="12" t="str">
        <f t="shared" si="316"/>
        <v>YES</v>
      </c>
      <c r="EH59" s="12" t="str">
        <f t="shared" si="316"/>
        <v>YES</v>
      </c>
      <c r="EI59" s="12" t="str">
        <f t="shared" si="316"/>
        <v>YES</v>
      </c>
      <c r="EJ59" s="12" t="str">
        <f t="shared" si="316"/>
        <v>YES</v>
      </c>
      <c r="EK59" s="12" t="str">
        <f t="shared" si="316"/>
        <v>YES</v>
      </c>
      <c r="EL59" s="12" t="str">
        <f t="shared" si="316"/>
        <v>YES</v>
      </c>
      <c r="EM59" s="12" t="str">
        <f t="shared" si="316"/>
        <v>YES</v>
      </c>
      <c r="EN59" s="12" t="str">
        <f t="shared" ref="EN59" si="317">IF(EN37="NA","NA",IF(AND(EN37&gt;=0.99,EN37&lt;=1.31),"YES","NO"))</f>
        <v>YES</v>
      </c>
      <c r="EO59" s="150" t="s">
        <v>18</v>
      </c>
      <c r="EP59" s="12" t="str">
        <f t="shared" ref="EP59:EY59" si="318">IF(EP37="NA","NA",IF(AND(EP37&gt;=0.99,EP37&lt;=1.31),"YES","NO"))</f>
        <v>YES</v>
      </c>
      <c r="EQ59" s="12" t="str">
        <f t="shared" si="318"/>
        <v>YES</v>
      </c>
      <c r="ER59" s="12" t="str">
        <f t="shared" si="318"/>
        <v>YES</v>
      </c>
      <c r="ES59" s="12" t="str">
        <f t="shared" si="318"/>
        <v>YES</v>
      </c>
      <c r="ET59" s="12" t="str">
        <f t="shared" si="318"/>
        <v>YES</v>
      </c>
      <c r="EU59" s="12" t="str">
        <f t="shared" si="318"/>
        <v>YES</v>
      </c>
      <c r="EV59" s="12" t="str">
        <f t="shared" si="318"/>
        <v>YES</v>
      </c>
      <c r="EW59" s="12" t="str">
        <f t="shared" si="318"/>
        <v>YES</v>
      </c>
      <c r="EX59" s="12" t="str">
        <f t="shared" si="318"/>
        <v>YES</v>
      </c>
      <c r="EY59" s="12" t="str">
        <f t="shared" si="318"/>
        <v>YES</v>
      </c>
      <c r="EZ59" s="150" t="s">
        <v>18</v>
      </c>
      <c r="FA59" s="12" t="str">
        <f t="shared" ref="FA59:FJ59" si="319">IF(FA37="NA","NA",IF(AND(FA37&gt;=0.99,FA37&lt;=1.31),"YES","NO"))</f>
        <v>YES</v>
      </c>
      <c r="FB59" s="12" t="str">
        <f t="shared" si="319"/>
        <v>YES</v>
      </c>
      <c r="FC59" s="12" t="str">
        <f t="shared" si="319"/>
        <v>YES</v>
      </c>
      <c r="FD59" s="12" t="str">
        <f t="shared" si="319"/>
        <v>YES</v>
      </c>
      <c r="FE59" s="12" t="str">
        <f t="shared" si="319"/>
        <v>YES</v>
      </c>
      <c r="FF59" s="12" t="str">
        <f t="shared" si="319"/>
        <v>YES</v>
      </c>
      <c r="FG59" s="12" t="str">
        <f t="shared" si="319"/>
        <v>YES</v>
      </c>
      <c r="FH59" s="12" t="str">
        <f t="shared" si="319"/>
        <v>YES</v>
      </c>
      <c r="FI59" s="12" t="str">
        <f t="shared" si="319"/>
        <v>YES</v>
      </c>
      <c r="FJ59" s="12" t="str">
        <f t="shared" si="319"/>
        <v>YES</v>
      </c>
      <c r="FK59" s="150" t="s">
        <v>18</v>
      </c>
      <c r="FL59" s="12" t="str">
        <f t="shared" ref="FL59:FR59" si="320">IF(FL37="NA","NA",IF(AND(FL37&gt;=0.99,FL37&lt;=1.31),"YES","NO"))</f>
        <v>YES</v>
      </c>
      <c r="FM59" s="12" t="str">
        <f t="shared" si="320"/>
        <v>YES</v>
      </c>
      <c r="FN59" s="12" t="str">
        <f t="shared" si="320"/>
        <v>YES</v>
      </c>
      <c r="FO59" s="12" t="str">
        <f t="shared" si="320"/>
        <v>YES</v>
      </c>
      <c r="FP59" s="12" t="str">
        <f t="shared" si="320"/>
        <v>YES</v>
      </c>
      <c r="FQ59" s="12" t="str">
        <f t="shared" si="320"/>
        <v>YES</v>
      </c>
      <c r="FR59" s="12" t="str">
        <f t="shared" si="320"/>
        <v>YES</v>
      </c>
      <c r="FS59" s="150" t="s">
        <v>18</v>
      </c>
      <c r="FT59" s="4"/>
      <c r="FU59" s="4"/>
      <c r="FV59" s="4"/>
      <c r="FW59" s="4"/>
      <c r="FX59" s="4"/>
    </row>
    <row r="60" spans="1:180" x14ac:dyDescent="0.2">
      <c r="A60" s="150" t="s">
        <v>19</v>
      </c>
      <c r="B60" s="12" t="str">
        <f>IF(B38="NA","NA",IF(B38="RAISED","YES",IF(B38&lt;=0.41,"YES","NO")))</f>
        <v>YES</v>
      </c>
      <c r="C60" s="12" t="str">
        <f t="shared" ref="C60:K60" si="321">IF(C38="NA","NA",IF(C38="RAISED","YES",IF(C38&lt;=0.41,"YES","NO")))</f>
        <v>YES</v>
      </c>
      <c r="D60" s="12" t="str">
        <f t="shared" si="321"/>
        <v>YES</v>
      </c>
      <c r="E60" s="12" t="str">
        <f t="shared" si="321"/>
        <v>YES</v>
      </c>
      <c r="F60" s="12" t="str">
        <f t="shared" si="321"/>
        <v>YES</v>
      </c>
      <c r="G60" s="12" t="str">
        <f t="shared" si="321"/>
        <v>YES</v>
      </c>
      <c r="H60" s="12" t="str">
        <f t="shared" si="321"/>
        <v>YES</v>
      </c>
      <c r="I60" s="12" t="str">
        <f t="shared" si="321"/>
        <v>YES</v>
      </c>
      <c r="J60" s="12" t="str">
        <f t="shared" si="321"/>
        <v>YES</v>
      </c>
      <c r="K60" s="12" t="str">
        <f t="shared" si="321"/>
        <v>YES</v>
      </c>
      <c r="L60" s="150" t="s">
        <v>19</v>
      </c>
      <c r="M60" s="12" t="str">
        <f>IF(M38="NA","NA",IF(M38="RAISED","YES",IF(M38&lt;=0.41,"YES","NO")))</f>
        <v>YES</v>
      </c>
      <c r="N60" s="12" t="str">
        <f t="shared" ref="N60:U60" si="322">IF(N38="NA","NA",IF(N38="RAISED","YES",IF(N38&lt;=0.41,"YES","NO")))</f>
        <v>YES</v>
      </c>
      <c r="O60" s="12" t="str">
        <f t="shared" si="322"/>
        <v>YES</v>
      </c>
      <c r="P60" s="12" t="str">
        <f t="shared" si="322"/>
        <v>YES</v>
      </c>
      <c r="Q60" s="12" t="str">
        <f t="shared" si="322"/>
        <v>YES</v>
      </c>
      <c r="R60" s="12" t="str">
        <f t="shared" si="322"/>
        <v>YES</v>
      </c>
      <c r="S60" s="12" t="str">
        <f t="shared" si="322"/>
        <v>YES</v>
      </c>
      <c r="T60" s="12" t="str">
        <f t="shared" si="322"/>
        <v>YES</v>
      </c>
      <c r="U60" s="12" t="str">
        <f t="shared" si="322"/>
        <v>YES</v>
      </c>
      <c r="V60" s="12" t="str">
        <f t="shared" ref="V60" si="323">IF(V38="NA","NA",IF(V38="RAISED","YES",IF(V38&lt;=0.41,"YES","NO")))</f>
        <v>YES</v>
      </c>
      <c r="W60" s="12" t="str">
        <f>IF(W38="NA","NA",IF(W38="RAISED","YES",IF(W38&lt;=0.41,"YES","NO")))</f>
        <v>YES</v>
      </c>
      <c r="X60" s="150" t="s">
        <v>19</v>
      </c>
      <c r="Y60" s="12" t="str">
        <f t="shared" ref="Y60:AG60" si="324">IF(Y38="NA","NA",IF(Y38="RAISED","YES",IF(Y38&lt;=0.41,"YES","NO")))</f>
        <v>YES</v>
      </c>
      <c r="Z60" s="12" t="str">
        <f t="shared" si="324"/>
        <v>YES</v>
      </c>
      <c r="AA60" s="12" t="str">
        <f t="shared" si="324"/>
        <v>YES</v>
      </c>
      <c r="AB60" s="12" t="str">
        <f t="shared" si="324"/>
        <v>YES</v>
      </c>
      <c r="AC60" s="12" t="str">
        <f t="shared" si="324"/>
        <v>YES</v>
      </c>
      <c r="AD60" s="12" t="str">
        <f t="shared" si="324"/>
        <v>YES</v>
      </c>
      <c r="AE60" s="12" t="str">
        <f t="shared" si="324"/>
        <v>YES</v>
      </c>
      <c r="AF60" s="12" t="str">
        <f t="shared" si="324"/>
        <v>YES</v>
      </c>
      <c r="AG60" s="12" t="str">
        <f t="shared" si="324"/>
        <v>YES</v>
      </c>
      <c r="AH60" s="12" t="str">
        <f>IF(AH38="NA","NA",IF(AH38="RAISED","YES",IF(AH38&lt;=0.41,"YES","NO")))</f>
        <v>YES</v>
      </c>
      <c r="AI60" s="150" t="s">
        <v>19</v>
      </c>
      <c r="AJ60" s="12" t="str">
        <f t="shared" ref="AJ60:AR60" si="325">IF(AJ38="NA","NA",IF(AJ38="RAISED","YES",IF(AJ38&lt;=0.41,"YES","NO")))</f>
        <v>YES</v>
      </c>
      <c r="AK60" s="12" t="str">
        <f t="shared" si="325"/>
        <v>YES</v>
      </c>
      <c r="AL60" s="12" t="str">
        <f t="shared" si="325"/>
        <v>YES</v>
      </c>
      <c r="AM60" s="12" t="str">
        <f t="shared" si="325"/>
        <v>YES</v>
      </c>
      <c r="AN60" s="12" t="str">
        <f t="shared" si="325"/>
        <v>YES</v>
      </c>
      <c r="AO60" s="12" t="str">
        <f t="shared" si="325"/>
        <v>YES</v>
      </c>
      <c r="AP60" s="12" t="str">
        <f t="shared" si="325"/>
        <v>YES</v>
      </c>
      <c r="AQ60" s="12" t="str">
        <f t="shared" si="325"/>
        <v>YES</v>
      </c>
      <c r="AR60" s="12" t="str">
        <f t="shared" si="325"/>
        <v>YES</v>
      </c>
      <c r="AS60" s="12" t="str">
        <f>IF(AS38="NA","NA",IF(AS38="RAISED","YES",IF(AS38&lt;=0.41,"YES","NO")))</f>
        <v>YES</v>
      </c>
      <c r="AT60" s="150" t="s">
        <v>19</v>
      </c>
      <c r="AU60" s="12" t="str">
        <f t="shared" ref="AU60:BC60" si="326">IF(AU38="NA","NA",IF(AU38="RAISED","YES",IF(AU38&lt;=0.41,"YES","NO")))</f>
        <v>YES</v>
      </c>
      <c r="AV60" s="12" t="str">
        <f t="shared" si="326"/>
        <v>YES</v>
      </c>
      <c r="AW60" s="12" t="str">
        <f t="shared" si="326"/>
        <v>YES</v>
      </c>
      <c r="AX60" s="12" t="str">
        <f t="shared" si="326"/>
        <v>YES</v>
      </c>
      <c r="AY60" s="12" t="str">
        <f t="shared" si="326"/>
        <v>YES</v>
      </c>
      <c r="AZ60" s="12" t="str">
        <f t="shared" si="326"/>
        <v>YES</v>
      </c>
      <c r="BA60" s="12" t="str">
        <f t="shared" si="326"/>
        <v>YES</v>
      </c>
      <c r="BB60" s="12" t="str">
        <f t="shared" si="326"/>
        <v>YES</v>
      </c>
      <c r="BC60" s="12" t="str">
        <f t="shared" si="326"/>
        <v>YES</v>
      </c>
      <c r="BD60" s="12" t="str">
        <f>IF(BD38="NA","NA",IF(BD38="RAISED","YES",IF(BD38&lt;=0.41,"YES","NO")))</f>
        <v>YES</v>
      </c>
      <c r="BE60" s="150" t="s">
        <v>19</v>
      </c>
      <c r="BF60" s="12" t="str">
        <f t="shared" ref="BF60:BN60" si="327">IF(BF38="NA","NA",IF(BF38="RAISED","YES",IF(BF38&lt;=0.41,"YES","NO")))</f>
        <v>YES</v>
      </c>
      <c r="BG60" s="12" t="str">
        <f t="shared" si="327"/>
        <v>YES</v>
      </c>
      <c r="BH60" s="12" t="str">
        <f t="shared" si="327"/>
        <v>YES</v>
      </c>
      <c r="BI60" s="12" t="str">
        <f t="shared" si="327"/>
        <v>YES</v>
      </c>
      <c r="BJ60" s="12" t="str">
        <f t="shared" si="327"/>
        <v>YES</v>
      </c>
      <c r="BK60" s="12" t="str">
        <f t="shared" si="327"/>
        <v>YES</v>
      </c>
      <c r="BL60" s="12" t="str">
        <f t="shared" si="327"/>
        <v>YES</v>
      </c>
      <c r="BM60" s="12" t="str">
        <f t="shared" si="327"/>
        <v>YES</v>
      </c>
      <c r="BN60" s="12" t="str">
        <f t="shared" si="327"/>
        <v>YES</v>
      </c>
      <c r="BO60" s="12" t="str">
        <f>IF(BO38="NA","NA",IF(BO38="RAISED","YES",IF(BO38&lt;=0.41,"YES","NO")))</f>
        <v>YES</v>
      </c>
      <c r="BP60" s="150" t="s">
        <v>19</v>
      </c>
      <c r="BQ60" s="12" t="str">
        <f t="shared" ref="BQ60:BY60" si="328">IF(BQ38="NA","NA",IF(BQ38="RAISED","YES",IF(BQ38&lt;=0.41,"YES","NO")))</f>
        <v>YES</v>
      </c>
      <c r="BR60" s="12" t="str">
        <f t="shared" si="328"/>
        <v>YES</v>
      </c>
      <c r="BS60" s="12" t="str">
        <f t="shared" si="328"/>
        <v>YES</v>
      </c>
      <c r="BT60" s="12" t="str">
        <f t="shared" si="328"/>
        <v>YES</v>
      </c>
      <c r="BU60" s="12" t="str">
        <f t="shared" si="328"/>
        <v>YES</v>
      </c>
      <c r="BV60" s="12" t="str">
        <f t="shared" si="328"/>
        <v>YES</v>
      </c>
      <c r="BW60" s="12" t="str">
        <f t="shared" si="328"/>
        <v>YES</v>
      </c>
      <c r="BX60" s="12" t="str">
        <f t="shared" si="328"/>
        <v>YES</v>
      </c>
      <c r="BY60" s="12" t="str">
        <f t="shared" si="328"/>
        <v>YES</v>
      </c>
      <c r="BZ60" s="12" t="str">
        <f>IF(BZ38="NA","NA",IF(BZ38="RAISED","YES",IF(BZ38&lt;=0.41,"YES","NO")))</f>
        <v>YES</v>
      </c>
      <c r="CA60" s="150" t="s">
        <v>19</v>
      </c>
      <c r="CB60" s="12" t="str">
        <f t="shared" ref="CB60:CJ60" si="329">IF(CB38="NA","NA",IF(CB38="RAISED","YES",IF(CB38&lt;=0.41,"YES","NO")))</f>
        <v>YES</v>
      </c>
      <c r="CC60" s="12" t="str">
        <f t="shared" si="329"/>
        <v>YES</v>
      </c>
      <c r="CD60" s="12" t="str">
        <f t="shared" si="329"/>
        <v>YES</v>
      </c>
      <c r="CE60" s="12" t="str">
        <f t="shared" si="329"/>
        <v>YES</v>
      </c>
      <c r="CF60" s="12" t="str">
        <f t="shared" si="329"/>
        <v>YES</v>
      </c>
      <c r="CG60" s="12" t="str">
        <f t="shared" si="329"/>
        <v>YES</v>
      </c>
      <c r="CH60" s="12" t="str">
        <f t="shared" si="329"/>
        <v>YES</v>
      </c>
      <c r="CI60" s="12" t="str">
        <f t="shared" si="329"/>
        <v>YES</v>
      </c>
      <c r="CJ60" s="12" t="str">
        <f t="shared" si="329"/>
        <v>YES</v>
      </c>
      <c r="CK60" s="12" t="str">
        <f>IF(CK38="NA","NA",IF(CK38="RAISED","YES",IF(CK38&lt;=0.41,"YES","NO")))</f>
        <v>YES</v>
      </c>
      <c r="CL60" s="150" t="s">
        <v>19</v>
      </c>
      <c r="CM60" s="12" t="str">
        <f t="shared" ref="CM60:CU60" si="330">IF(CM38="NA","NA",IF(CM38="RAISED","YES",IF(CM38&lt;=0.41,"YES","NO")))</f>
        <v>YES</v>
      </c>
      <c r="CN60" s="12" t="str">
        <f t="shared" si="330"/>
        <v>YES</v>
      </c>
      <c r="CO60" s="12" t="str">
        <f t="shared" si="330"/>
        <v>YES</v>
      </c>
      <c r="CP60" s="12" t="str">
        <f t="shared" si="330"/>
        <v>YES</v>
      </c>
      <c r="CQ60" s="12" t="str">
        <f t="shared" si="330"/>
        <v>YES</v>
      </c>
      <c r="CR60" s="12" t="str">
        <f t="shared" si="330"/>
        <v>YES</v>
      </c>
      <c r="CS60" s="169" t="str">
        <f t="shared" si="330"/>
        <v>NO</v>
      </c>
      <c r="CT60" s="12" t="str">
        <f t="shared" si="330"/>
        <v>YES</v>
      </c>
      <c r="CU60" s="12" t="str">
        <f t="shared" si="330"/>
        <v>YES</v>
      </c>
      <c r="CV60" s="12" t="str">
        <f>IF(CV38="NA","NA",IF(CV38="RAISED","YES",IF(CV38&lt;=0.41,"YES","NO")))</f>
        <v>YES</v>
      </c>
      <c r="CW60" s="150" t="s">
        <v>19</v>
      </c>
      <c r="CX60" s="12" t="str">
        <f t="shared" ref="CX60:DF60" si="331">IF(CX38="NA","NA",IF(CX38="RAISED","YES",IF(CX38&lt;=0.41,"YES","NO")))</f>
        <v>YES</v>
      </c>
      <c r="CY60" s="169" t="str">
        <f t="shared" si="331"/>
        <v>NO</v>
      </c>
      <c r="CZ60" s="12" t="str">
        <f t="shared" si="331"/>
        <v>YES</v>
      </c>
      <c r="DA60" s="12" t="str">
        <f t="shared" si="331"/>
        <v>YES</v>
      </c>
      <c r="DB60" s="12" t="str">
        <f t="shared" si="331"/>
        <v>YES</v>
      </c>
      <c r="DC60" s="12" t="str">
        <f t="shared" si="331"/>
        <v>YES</v>
      </c>
      <c r="DD60" s="12" t="str">
        <f t="shared" si="331"/>
        <v>YES</v>
      </c>
      <c r="DE60" s="12" t="str">
        <f t="shared" si="331"/>
        <v>YES</v>
      </c>
      <c r="DF60" s="12" t="str">
        <f t="shared" si="331"/>
        <v>YES</v>
      </c>
      <c r="DG60" s="12" t="str">
        <f>IF(DG38="NA","NA",IF(DG38="RAISED","YES",IF(DG38&lt;=0.41,"YES","NO")))</f>
        <v>YES</v>
      </c>
      <c r="DH60" s="150" t="s">
        <v>19</v>
      </c>
      <c r="DI60" s="12" t="str">
        <f t="shared" ref="DI60:DQ60" si="332">IF(DI38="NA","NA",IF(DI38="RAISED","YES",IF(DI38&lt;=0.41,"YES","NO")))</f>
        <v>YES</v>
      </c>
      <c r="DJ60" s="12" t="str">
        <f t="shared" si="332"/>
        <v>YES</v>
      </c>
      <c r="DK60" s="12" t="str">
        <f t="shared" si="332"/>
        <v>YES</v>
      </c>
      <c r="DL60" s="12" t="str">
        <f t="shared" si="332"/>
        <v>YES</v>
      </c>
      <c r="DM60" s="12" t="str">
        <f t="shared" si="332"/>
        <v>YES</v>
      </c>
      <c r="DN60" s="12" t="str">
        <f t="shared" si="332"/>
        <v>YES</v>
      </c>
      <c r="DO60" s="12" t="str">
        <f t="shared" si="332"/>
        <v>YES</v>
      </c>
      <c r="DP60" s="12" t="str">
        <f t="shared" si="332"/>
        <v>YES</v>
      </c>
      <c r="DQ60" s="12" t="str">
        <f t="shared" si="332"/>
        <v>YES</v>
      </c>
      <c r="DR60" s="12" t="str">
        <f>IF(DR38="NA","NA",IF(DR38="RAISED","YES",IF(DR38&lt;=0.41,"YES","NO")))</f>
        <v>YES</v>
      </c>
      <c r="DS60" s="150" t="s">
        <v>19</v>
      </c>
      <c r="DT60" s="12" t="str">
        <f t="shared" ref="DT60:EB60" si="333">IF(DT38="NA","NA",IF(DT38="RAISED","YES",IF(DT38&lt;=0.41,"YES","NO")))</f>
        <v>YES</v>
      </c>
      <c r="DU60" s="12" t="str">
        <f t="shared" si="333"/>
        <v>YES</v>
      </c>
      <c r="DV60" s="12" t="str">
        <f t="shared" si="333"/>
        <v>YES</v>
      </c>
      <c r="DW60" s="12" t="str">
        <f t="shared" si="333"/>
        <v>YES</v>
      </c>
      <c r="DX60" s="12" t="str">
        <f t="shared" si="333"/>
        <v>YES</v>
      </c>
      <c r="DY60" s="12" t="str">
        <f t="shared" si="333"/>
        <v>YES</v>
      </c>
      <c r="DZ60" s="12" t="str">
        <f t="shared" si="333"/>
        <v>YES</v>
      </c>
      <c r="EA60" s="12" t="str">
        <f t="shared" si="333"/>
        <v>YES</v>
      </c>
      <c r="EB60" s="12" t="str">
        <f t="shared" si="333"/>
        <v>YES</v>
      </c>
      <c r="EC60" s="12" t="str">
        <f>IF(EC38="NA","NA",IF(EC38="RAISED","YES",IF(EC38&lt;=0.41,"YES","NO")))</f>
        <v>YES</v>
      </c>
      <c r="ED60" s="150" t="s">
        <v>19</v>
      </c>
      <c r="EE60" s="12" t="str">
        <f t="shared" ref="EE60:EM60" si="334">IF(EE38="NA","NA",IF(EE38="RAISED","YES",IF(EE38&lt;=0.41,"YES","NO")))</f>
        <v>YES</v>
      </c>
      <c r="EF60" s="12" t="str">
        <f t="shared" si="334"/>
        <v>YES</v>
      </c>
      <c r="EG60" s="12" t="str">
        <f t="shared" si="334"/>
        <v>YES</v>
      </c>
      <c r="EH60" s="12" t="str">
        <f t="shared" si="334"/>
        <v>YES</v>
      </c>
      <c r="EI60" s="12" t="str">
        <f t="shared" si="334"/>
        <v>YES</v>
      </c>
      <c r="EJ60" s="12" t="str">
        <f t="shared" si="334"/>
        <v>YES</v>
      </c>
      <c r="EK60" s="12" t="str">
        <f t="shared" si="334"/>
        <v>YES</v>
      </c>
      <c r="EL60" s="12" t="str">
        <f t="shared" si="334"/>
        <v>YES</v>
      </c>
      <c r="EM60" s="12" t="str">
        <f t="shared" si="334"/>
        <v>YES</v>
      </c>
      <c r="EN60" s="12" t="str">
        <f t="shared" ref="EN60" si="335">IF(EN38="NA","NA",IF(EN38="RAISED","YES",IF(EN38&lt;=0.41,"YES","NO")))</f>
        <v>YES</v>
      </c>
      <c r="EO60" s="150" t="s">
        <v>19</v>
      </c>
      <c r="EP60" s="12" t="str">
        <f t="shared" ref="EP60:EY60" si="336">IF(EP38="NA","NA",IF(EP38="RAISED","YES",IF(EP38&lt;=0.41,"YES","NO")))</f>
        <v>YES</v>
      </c>
      <c r="EQ60" s="12" t="str">
        <f t="shared" si="336"/>
        <v>YES</v>
      </c>
      <c r="ER60" s="12" t="str">
        <f t="shared" si="336"/>
        <v>YES</v>
      </c>
      <c r="ES60" s="12" t="str">
        <f t="shared" si="336"/>
        <v>YES</v>
      </c>
      <c r="ET60" s="12" t="str">
        <f t="shared" si="336"/>
        <v>YES</v>
      </c>
      <c r="EU60" s="12" t="str">
        <f t="shared" si="336"/>
        <v>YES</v>
      </c>
      <c r="EV60" s="12" t="str">
        <f t="shared" si="336"/>
        <v>YES</v>
      </c>
      <c r="EW60" s="12" t="str">
        <f t="shared" si="336"/>
        <v>YES</v>
      </c>
      <c r="EX60" s="12" t="str">
        <f t="shared" si="336"/>
        <v>YES</v>
      </c>
      <c r="EY60" s="12" t="str">
        <f t="shared" si="336"/>
        <v>YES</v>
      </c>
      <c r="EZ60" s="150" t="s">
        <v>19</v>
      </c>
      <c r="FA60" s="12" t="str">
        <f t="shared" ref="FA60:FJ60" si="337">IF(FA38="NA","NA",IF(FA38="RAISED","YES",IF(FA38&lt;=0.41,"YES","NO")))</f>
        <v>YES</v>
      </c>
      <c r="FB60" s="12" t="str">
        <f t="shared" si="337"/>
        <v>YES</v>
      </c>
      <c r="FC60" s="12" t="str">
        <f t="shared" si="337"/>
        <v>YES</v>
      </c>
      <c r="FD60" s="12" t="str">
        <f t="shared" si="337"/>
        <v>YES</v>
      </c>
      <c r="FE60" s="12" t="str">
        <f t="shared" si="337"/>
        <v>YES</v>
      </c>
      <c r="FF60" s="12" t="str">
        <f t="shared" si="337"/>
        <v>YES</v>
      </c>
      <c r="FG60" s="12" t="str">
        <f t="shared" si="337"/>
        <v>YES</v>
      </c>
      <c r="FH60" s="12" t="str">
        <f t="shared" si="337"/>
        <v>YES</v>
      </c>
      <c r="FI60" s="12" t="str">
        <f t="shared" si="337"/>
        <v>YES</v>
      </c>
      <c r="FJ60" s="12" t="str">
        <f t="shared" si="337"/>
        <v>YES</v>
      </c>
      <c r="FK60" s="150" t="s">
        <v>19</v>
      </c>
      <c r="FL60" s="12" t="str">
        <f t="shared" ref="FL60:FR60" si="338">IF(FL38="NA","NA",IF(FL38="RAISED","YES",IF(FL38&lt;=0.41,"YES","NO")))</f>
        <v>YES</v>
      </c>
      <c r="FM60" s="12" t="str">
        <f t="shared" si="338"/>
        <v>YES</v>
      </c>
      <c r="FN60" s="12" t="str">
        <f t="shared" si="338"/>
        <v>YES</v>
      </c>
      <c r="FO60" s="12" t="str">
        <f t="shared" si="338"/>
        <v>YES</v>
      </c>
      <c r="FP60" s="12" t="str">
        <f t="shared" si="338"/>
        <v>YES</v>
      </c>
      <c r="FQ60" s="12" t="str">
        <f t="shared" si="338"/>
        <v>YES</v>
      </c>
      <c r="FR60" s="12" t="str">
        <f t="shared" si="338"/>
        <v>YES</v>
      </c>
      <c r="FS60" s="150" t="s">
        <v>19</v>
      </c>
      <c r="FT60" s="4"/>
      <c r="FU60" s="4"/>
      <c r="FV60" s="4"/>
      <c r="FW60" s="4"/>
      <c r="FX60" s="4"/>
    </row>
    <row r="61" spans="1:180" x14ac:dyDescent="0.2">
      <c r="A61" s="152" t="s">
        <v>34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152" t="s">
        <v>34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152" t="s">
        <v>34</v>
      </c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152" t="s">
        <v>34</v>
      </c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152" t="s">
        <v>34</v>
      </c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152" t="s">
        <v>34</v>
      </c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152" t="s">
        <v>34</v>
      </c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152" t="s">
        <v>34</v>
      </c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152" t="s">
        <v>34</v>
      </c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152" t="s">
        <v>34</v>
      </c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152" t="s">
        <v>34</v>
      </c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152" t="s">
        <v>34</v>
      </c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152" t="s">
        <v>34</v>
      </c>
      <c r="EE61" s="9"/>
      <c r="EF61" s="9"/>
      <c r="EG61" s="9"/>
      <c r="EH61" s="9"/>
      <c r="EI61" s="9"/>
      <c r="EJ61" s="9"/>
      <c r="EK61" s="9"/>
      <c r="EL61" s="9"/>
      <c r="EM61" s="9"/>
      <c r="EN61" s="9"/>
      <c r="EO61" s="152" t="s">
        <v>34</v>
      </c>
      <c r="EP61" s="9"/>
      <c r="EQ61" s="9"/>
      <c r="ER61" s="9"/>
      <c r="ES61" s="9"/>
      <c r="ET61" s="9"/>
      <c r="EU61" s="9"/>
      <c r="EV61" s="9"/>
      <c r="EW61" s="9"/>
      <c r="EX61" s="9"/>
      <c r="EY61" s="9"/>
      <c r="EZ61" s="152" t="s">
        <v>34</v>
      </c>
      <c r="FA61" s="9"/>
      <c r="FB61" s="9"/>
      <c r="FC61" s="9"/>
      <c r="FD61" s="9"/>
      <c r="FE61" s="9"/>
      <c r="FF61" s="9"/>
      <c r="FG61" s="9"/>
      <c r="FH61" s="9"/>
      <c r="FI61" s="9"/>
      <c r="FJ61" s="9"/>
      <c r="FK61" s="152" t="s">
        <v>34</v>
      </c>
      <c r="FL61" s="9"/>
      <c r="FM61" s="9"/>
      <c r="FN61" s="9"/>
      <c r="FO61" s="9"/>
      <c r="FP61" s="9"/>
      <c r="FQ61" s="9"/>
      <c r="FR61" s="9"/>
      <c r="FS61" s="152" t="s">
        <v>34</v>
      </c>
      <c r="FT61" s="4"/>
      <c r="FU61" s="4"/>
      <c r="FV61" s="4"/>
      <c r="FW61" s="4"/>
      <c r="FX61" s="4"/>
    </row>
    <row r="62" spans="1:180" x14ac:dyDescent="0.2">
      <c r="A62" s="150" t="s">
        <v>17</v>
      </c>
      <c r="B62" s="12" t="str">
        <f>IF(B40="NA","NA",IF(B40&lt;=0.5,"YES","NO"))</f>
        <v>YES</v>
      </c>
      <c r="C62" s="12" t="str">
        <f t="shared" ref="C62:K62" si="339">IF(C40="NA","NA",IF(C40&lt;=0.5,"YES","NO"))</f>
        <v>YES</v>
      </c>
      <c r="D62" s="12" t="str">
        <f t="shared" si="339"/>
        <v>YES</v>
      </c>
      <c r="E62" s="12" t="str">
        <f t="shared" si="339"/>
        <v>YES</v>
      </c>
      <c r="F62" s="12" t="str">
        <f t="shared" si="339"/>
        <v>YES</v>
      </c>
      <c r="G62" s="12" t="str">
        <f t="shared" si="339"/>
        <v>YES</v>
      </c>
      <c r="H62" s="12" t="str">
        <f t="shared" si="339"/>
        <v>YES</v>
      </c>
      <c r="I62" s="12" t="str">
        <f t="shared" si="339"/>
        <v>YES</v>
      </c>
      <c r="J62" s="12" t="str">
        <f t="shared" si="339"/>
        <v>YES</v>
      </c>
      <c r="K62" s="12" t="str">
        <f t="shared" si="339"/>
        <v>YES</v>
      </c>
      <c r="L62" s="150" t="s">
        <v>17</v>
      </c>
      <c r="M62" s="12" t="str">
        <f>IF(M40="NA","NA",IF(M40&lt;=0.5,"YES","NO"))</f>
        <v>YES</v>
      </c>
      <c r="N62" s="12" t="str">
        <f t="shared" ref="N62:U62" si="340">IF(N40="NA","NA",IF(N40&lt;=0.5,"YES","NO"))</f>
        <v>YES</v>
      </c>
      <c r="O62" s="12" t="str">
        <f t="shared" si="340"/>
        <v>YES</v>
      </c>
      <c r="P62" s="12" t="str">
        <f t="shared" si="340"/>
        <v>YES</v>
      </c>
      <c r="Q62" s="12" t="str">
        <f t="shared" si="340"/>
        <v>YES</v>
      </c>
      <c r="R62" s="12" t="str">
        <f t="shared" si="340"/>
        <v>YES</v>
      </c>
      <c r="S62" s="12" t="str">
        <f t="shared" si="340"/>
        <v>YES</v>
      </c>
      <c r="T62" s="12" t="str">
        <f t="shared" si="340"/>
        <v>YES</v>
      </c>
      <c r="U62" s="12" t="str">
        <f t="shared" si="340"/>
        <v>YES</v>
      </c>
      <c r="V62" s="12" t="str">
        <f t="shared" ref="V62" si="341">IF(V40="NA","NA",IF(V40&lt;=0.5,"YES","NO"))</f>
        <v>YES</v>
      </c>
      <c r="W62" s="12" t="str">
        <f>IF(W40="NA","NA",IF(W40&lt;=0.5,"YES","NO"))</f>
        <v>YES</v>
      </c>
      <c r="X62" s="150" t="s">
        <v>17</v>
      </c>
      <c r="Y62" s="12" t="str">
        <f t="shared" ref="Y62:AG62" si="342">IF(Y40="NA","NA",IF(Y40&lt;=0.5,"YES","NO"))</f>
        <v>YES</v>
      </c>
      <c r="Z62" s="12" t="str">
        <f t="shared" si="342"/>
        <v>YES</v>
      </c>
      <c r="AA62" s="12" t="str">
        <f t="shared" si="342"/>
        <v>YES</v>
      </c>
      <c r="AB62" s="12" t="str">
        <f t="shared" si="342"/>
        <v>YES</v>
      </c>
      <c r="AC62" s="12" t="str">
        <f t="shared" si="342"/>
        <v>YES</v>
      </c>
      <c r="AD62" s="12" t="str">
        <f t="shared" si="342"/>
        <v>YES</v>
      </c>
      <c r="AE62" s="12" t="str">
        <f t="shared" si="342"/>
        <v>YES</v>
      </c>
      <c r="AF62" s="12" t="str">
        <f t="shared" si="342"/>
        <v>YES</v>
      </c>
      <c r="AG62" s="12" t="str">
        <f t="shared" si="342"/>
        <v>YES</v>
      </c>
      <c r="AH62" s="12" t="str">
        <f>IF(AH40="NA","NA",IF(AH40&lt;=0.5,"YES","NO"))</f>
        <v>YES</v>
      </c>
      <c r="AI62" s="150" t="s">
        <v>17</v>
      </c>
      <c r="AJ62" s="12" t="str">
        <f t="shared" ref="AJ62:AR62" si="343">IF(AJ40="NA","NA",IF(AJ40&lt;=0.5,"YES","NO"))</f>
        <v>YES</v>
      </c>
      <c r="AK62" s="12" t="str">
        <f t="shared" si="343"/>
        <v>YES</v>
      </c>
      <c r="AL62" s="12" t="str">
        <f t="shared" si="343"/>
        <v>YES</v>
      </c>
      <c r="AM62" s="12" t="str">
        <f t="shared" si="343"/>
        <v>YES</v>
      </c>
      <c r="AN62" s="12" t="str">
        <f t="shared" si="343"/>
        <v>YES</v>
      </c>
      <c r="AO62" s="12" t="str">
        <f t="shared" si="343"/>
        <v>YES</v>
      </c>
      <c r="AP62" s="12" t="str">
        <f t="shared" si="343"/>
        <v>YES</v>
      </c>
      <c r="AQ62" s="12" t="str">
        <f t="shared" si="343"/>
        <v>YES</v>
      </c>
      <c r="AR62" s="12" t="str">
        <f t="shared" si="343"/>
        <v>YES</v>
      </c>
      <c r="AS62" s="12" t="str">
        <f>IF(AS40="NA","NA",IF(AS40&lt;=0.5,"YES","NO"))</f>
        <v>YES</v>
      </c>
      <c r="AT62" s="150" t="s">
        <v>17</v>
      </c>
      <c r="AU62" s="12" t="str">
        <f t="shared" ref="AU62:BC62" si="344">IF(AU40="NA","NA",IF(AU40&lt;=0.5,"YES","NO"))</f>
        <v>YES</v>
      </c>
      <c r="AV62" s="12" t="str">
        <f t="shared" si="344"/>
        <v>YES</v>
      </c>
      <c r="AW62" s="12" t="str">
        <f t="shared" si="344"/>
        <v>YES</v>
      </c>
      <c r="AX62" s="12" t="str">
        <f t="shared" si="344"/>
        <v>YES</v>
      </c>
      <c r="AY62" s="12" t="str">
        <f t="shared" si="344"/>
        <v>YES</v>
      </c>
      <c r="AZ62" s="12" t="str">
        <f t="shared" si="344"/>
        <v>YES</v>
      </c>
      <c r="BA62" s="12" t="str">
        <f t="shared" si="344"/>
        <v>YES</v>
      </c>
      <c r="BB62" s="12" t="str">
        <f t="shared" si="344"/>
        <v>YES</v>
      </c>
      <c r="BC62" s="12" t="str">
        <f t="shared" si="344"/>
        <v>YES</v>
      </c>
      <c r="BD62" s="12" t="str">
        <f>IF(BD40="NA","NA",IF(BD40&lt;=0.5,"YES","NO"))</f>
        <v>YES</v>
      </c>
      <c r="BE62" s="150" t="s">
        <v>17</v>
      </c>
      <c r="BF62" s="12" t="str">
        <f t="shared" ref="BF62:BN62" si="345">IF(BF40="NA","NA",IF(BF40&lt;=0.5,"YES","NO"))</f>
        <v>YES</v>
      </c>
      <c r="BG62" s="12" t="str">
        <f t="shared" si="345"/>
        <v>YES</v>
      </c>
      <c r="BH62" s="12" t="str">
        <f t="shared" si="345"/>
        <v>YES</v>
      </c>
      <c r="BI62" s="12" t="str">
        <f t="shared" si="345"/>
        <v>YES</v>
      </c>
      <c r="BJ62" s="12" t="str">
        <f t="shared" si="345"/>
        <v>YES</v>
      </c>
      <c r="BK62" s="12" t="str">
        <f t="shared" si="345"/>
        <v>YES</v>
      </c>
      <c r="BL62" s="12" t="str">
        <f t="shared" si="345"/>
        <v>YES</v>
      </c>
      <c r="BM62" s="12" t="str">
        <f t="shared" si="345"/>
        <v>YES</v>
      </c>
      <c r="BN62" s="12" t="str">
        <f t="shared" si="345"/>
        <v>YES</v>
      </c>
      <c r="BO62" s="12" t="str">
        <f>IF(BO40="NA","NA",IF(BO40&lt;=0.5,"YES","NO"))</f>
        <v>YES</v>
      </c>
      <c r="BP62" s="150" t="s">
        <v>17</v>
      </c>
      <c r="BQ62" s="12" t="str">
        <f t="shared" ref="BQ62:BY62" si="346">IF(BQ40="NA","NA",IF(BQ40&lt;=0.5,"YES","NO"))</f>
        <v>YES</v>
      </c>
      <c r="BR62" s="12" t="str">
        <f t="shared" si="346"/>
        <v>YES</v>
      </c>
      <c r="BS62" s="12" t="str">
        <f t="shared" si="346"/>
        <v>YES</v>
      </c>
      <c r="BT62" s="12" t="str">
        <f t="shared" si="346"/>
        <v>YES</v>
      </c>
      <c r="BU62" s="12" t="str">
        <f t="shared" si="346"/>
        <v>YES</v>
      </c>
      <c r="BV62" s="12" t="str">
        <f t="shared" si="346"/>
        <v>YES</v>
      </c>
      <c r="BW62" s="12" t="str">
        <f t="shared" si="346"/>
        <v>YES</v>
      </c>
      <c r="BX62" s="12" t="str">
        <f t="shared" si="346"/>
        <v>YES</v>
      </c>
      <c r="BY62" s="12" t="str">
        <f t="shared" si="346"/>
        <v>YES</v>
      </c>
      <c r="BZ62" s="12" t="str">
        <f>IF(BZ40="NA","NA",IF(BZ40&lt;=0.5,"YES","NO"))</f>
        <v>YES</v>
      </c>
      <c r="CA62" s="150" t="s">
        <v>17</v>
      </c>
      <c r="CB62" s="12" t="str">
        <f t="shared" ref="CB62:CJ62" si="347">IF(CB40="NA","NA",IF(CB40&lt;=0.5,"YES","NO"))</f>
        <v>YES</v>
      </c>
      <c r="CC62" s="12" t="str">
        <f t="shared" si="347"/>
        <v>YES</v>
      </c>
      <c r="CD62" s="12" t="str">
        <f t="shared" si="347"/>
        <v>YES</v>
      </c>
      <c r="CE62" s="12" t="str">
        <f t="shared" si="347"/>
        <v>YES</v>
      </c>
      <c r="CF62" s="12" t="str">
        <f t="shared" si="347"/>
        <v>YES</v>
      </c>
      <c r="CG62" s="12" t="str">
        <f t="shared" si="347"/>
        <v>YES</v>
      </c>
      <c r="CH62" s="12" t="str">
        <f t="shared" si="347"/>
        <v>YES</v>
      </c>
      <c r="CI62" s="12" t="str">
        <f t="shared" si="347"/>
        <v>YES</v>
      </c>
      <c r="CJ62" s="12" t="str">
        <f t="shared" si="347"/>
        <v>YES</v>
      </c>
      <c r="CK62" s="12" t="str">
        <f>IF(CK40="NA","NA",IF(CK40&lt;=0.5,"YES","NO"))</f>
        <v>YES</v>
      </c>
      <c r="CL62" s="150" t="s">
        <v>17</v>
      </c>
      <c r="CM62" s="12" t="str">
        <f t="shared" ref="CM62:CU62" si="348">IF(CM40="NA","NA",IF(CM40&lt;=0.5,"YES","NO"))</f>
        <v>YES</v>
      </c>
      <c r="CN62" s="12" t="str">
        <f t="shared" si="348"/>
        <v>YES</v>
      </c>
      <c r="CO62" s="12" t="str">
        <f t="shared" si="348"/>
        <v>YES</v>
      </c>
      <c r="CP62" s="12" t="str">
        <f t="shared" si="348"/>
        <v>YES</v>
      </c>
      <c r="CQ62" s="12" t="str">
        <f t="shared" si="348"/>
        <v>YES</v>
      </c>
      <c r="CR62" s="12" t="str">
        <f t="shared" si="348"/>
        <v>YES</v>
      </c>
      <c r="CS62" s="12" t="str">
        <f t="shared" si="348"/>
        <v>YES</v>
      </c>
      <c r="CT62" s="12" t="str">
        <f t="shared" si="348"/>
        <v>YES</v>
      </c>
      <c r="CU62" s="12" t="str">
        <f t="shared" si="348"/>
        <v>YES</v>
      </c>
      <c r="CV62" s="12" t="str">
        <f>IF(CV40="NA","NA",IF(CV40&lt;=0.5,"YES","NO"))</f>
        <v>YES</v>
      </c>
      <c r="CW62" s="150" t="s">
        <v>17</v>
      </c>
      <c r="CX62" s="12" t="str">
        <f t="shared" ref="CX62:DF62" si="349">IF(CX40="NA","NA",IF(CX40&lt;=0.5,"YES","NO"))</f>
        <v>YES</v>
      </c>
      <c r="CY62" s="12" t="str">
        <f t="shared" si="349"/>
        <v>YES</v>
      </c>
      <c r="CZ62" s="12" t="str">
        <f t="shared" si="349"/>
        <v>YES</v>
      </c>
      <c r="DA62" s="12" t="str">
        <f t="shared" si="349"/>
        <v>YES</v>
      </c>
      <c r="DB62" s="12" t="str">
        <f t="shared" si="349"/>
        <v>YES</v>
      </c>
      <c r="DC62" s="12" t="str">
        <f t="shared" si="349"/>
        <v>YES</v>
      </c>
      <c r="DD62" s="12" t="str">
        <f t="shared" si="349"/>
        <v>YES</v>
      </c>
      <c r="DE62" s="12" t="str">
        <f t="shared" si="349"/>
        <v>YES</v>
      </c>
      <c r="DF62" s="12" t="str">
        <f t="shared" si="349"/>
        <v>YES</v>
      </c>
      <c r="DG62" s="12" t="str">
        <f>IF(DG40="NA","NA",IF(DG40&lt;=0.5,"YES","NO"))</f>
        <v>YES</v>
      </c>
      <c r="DH62" s="150" t="s">
        <v>17</v>
      </c>
      <c r="DI62" s="12" t="str">
        <f t="shared" ref="DI62:DQ62" si="350">IF(DI40="NA","NA",IF(DI40&lt;=0.5,"YES","NO"))</f>
        <v>YES</v>
      </c>
      <c r="DJ62" s="12" t="str">
        <f t="shared" si="350"/>
        <v>YES</v>
      </c>
      <c r="DK62" s="12" t="str">
        <f t="shared" si="350"/>
        <v>YES</v>
      </c>
      <c r="DL62" s="12" t="str">
        <f t="shared" si="350"/>
        <v>YES</v>
      </c>
      <c r="DM62" s="12" t="str">
        <f t="shared" si="350"/>
        <v>YES</v>
      </c>
      <c r="DN62" s="12" t="str">
        <f t="shared" si="350"/>
        <v>YES</v>
      </c>
      <c r="DO62" s="12" t="str">
        <f t="shared" si="350"/>
        <v>YES</v>
      </c>
      <c r="DP62" s="12" t="str">
        <f t="shared" si="350"/>
        <v>YES</v>
      </c>
      <c r="DQ62" s="12" t="str">
        <f t="shared" si="350"/>
        <v>YES</v>
      </c>
      <c r="DR62" s="12" t="str">
        <f>IF(DR40="NA","NA",IF(DR40&lt;=0.5,"YES","NO"))</f>
        <v>YES</v>
      </c>
      <c r="DS62" s="150" t="s">
        <v>17</v>
      </c>
      <c r="DT62" s="12" t="str">
        <f t="shared" ref="DT62:EB62" si="351">IF(DT40="NA","NA",IF(DT40&lt;=0.5,"YES","NO"))</f>
        <v>YES</v>
      </c>
      <c r="DU62" s="12" t="str">
        <f t="shared" si="351"/>
        <v>YES</v>
      </c>
      <c r="DV62" s="12" t="str">
        <f t="shared" si="351"/>
        <v>YES</v>
      </c>
      <c r="DW62" s="12" t="str">
        <f t="shared" si="351"/>
        <v>YES</v>
      </c>
      <c r="DX62" s="12" t="str">
        <f t="shared" si="351"/>
        <v>YES</v>
      </c>
      <c r="DY62" s="12" t="str">
        <f t="shared" si="351"/>
        <v>YES</v>
      </c>
      <c r="DZ62" s="12" t="str">
        <f t="shared" si="351"/>
        <v>YES</v>
      </c>
      <c r="EA62" s="12" t="str">
        <f t="shared" si="351"/>
        <v>YES</v>
      </c>
      <c r="EB62" s="12" t="str">
        <f t="shared" si="351"/>
        <v>YES</v>
      </c>
      <c r="EC62" s="12" t="str">
        <f>IF(EC40="NA","NA",IF(EC40&lt;=0.5,"YES","NO"))</f>
        <v>YES</v>
      </c>
      <c r="ED62" s="150" t="s">
        <v>17</v>
      </c>
      <c r="EE62" s="12" t="str">
        <f t="shared" ref="EE62:EM62" si="352">IF(EE40="NA","NA",IF(EE40&lt;=0.5,"YES","NO"))</f>
        <v>YES</v>
      </c>
      <c r="EF62" s="12" t="str">
        <f t="shared" si="352"/>
        <v>YES</v>
      </c>
      <c r="EG62" s="12" t="str">
        <f t="shared" si="352"/>
        <v>YES</v>
      </c>
      <c r="EH62" s="12" t="str">
        <f t="shared" si="352"/>
        <v>YES</v>
      </c>
      <c r="EI62" s="12" t="str">
        <f t="shared" si="352"/>
        <v>YES</v>
      </c>
      <c r="EJ62" s="12" t="str">
        <f t="shared" si="352"/>
        <v>YES</v>
      </c>
      <c r="EK62" s="12" t="str">
        <f t="shared" si="352"/>
        <v>YES</v>
      </c>
      <c r="EL62" s="12" t="str">
        <f t="shared" si="352"/>
        <v>YES</v>
      </c>
      <c r="EM62" s="12" t="str">
        <f t="shared" si="352"/>
        <v>YES</v>
      </c>
      <c r="EN62" s="12" t="str">
        <f t="shared" ref="EN62" si="353">IF(EN40="NA","NA",IF(EN40&lt;=0.5,"YES","NO"))</f>
        <v>YES</v>
      </c>
      <c r="EO62" s="150" t="s">
        <v>17</v>
      </c>
      <c r="EP62" s="12" t="str">
        <f t="shared" ref="EP62:EY62" si="354">IF(EP40="NA","NA",IF(EP40&lt;=0.5,"YES","NO"))</f>
        <v>YES</v>
      </c>
      <c r="EQ62" s="12" t="str">
        <f t="shared" si="354"/>
        <v>YES</v>
      </c>
      <c r="ER62" s="12" t="str">
        <f t="shared" si="354"/>
        <v>YES</v>
      </c>
      <c r="ES62" s="12" t="str">
        <f t="shared" si="354"/>
        <v>YES</v>
      </c>
      <c r="ET62" s="12" t="str">
        <f t="shared" si="354"/>
        <v>YES</v>
      </c>
      <c r="EU62" s="12" t="str">
        <f t="shared" si="354"/>
        <v>YES</v>
      </c>
      <c r="EV62" s="12" t="str">
        <f t="shared" si="354"/>
        <v>YES</v>
      </c>
      <c r="EW62" s="12" t="str">
        <f t="shared" si="354"/>
        <v>YES</v>
      </c>
      <c r="EX62" s="12" t="str">
        <f t="shared" si="354"/>
        <v>YES</v>
      </c>
      <c r="EY62" s="12" t="str">
        <f t="shared" si="354"/>
        <v>YES</v>
      </c>
      <c r="EZ62" s="150" t="s">
        <v>17</v>
      </c>
      <c r="FA62" s="12" t="str">
        <f t="shared" ref="FA62:FJ62" si="355">IF(FA40="NA","NA",IF(FA40&lt;=0.5,"YES","NO"))</f>
        <v>YES</v>
      </c>
      <c r="FB62" s="12" t="str">
        <f t="shared" si="355"/>
        <v>YES</v>
      </c>
      <c r="FC62" s="12" t="str">
        <f t="shared" si="355"/>
        <v>YES</v>
      </c>
      <c r="FD62" s="12" t="str">
        <f t="shared" si="355"/>
        <v>YES</v>
      </c>
      <c r="FE62" s="12" t="str">
        <f t="shared" si="355"/>
        <v>YES</v>
      </c>
      <c r="FF62" s="12" t="str">
        <f t="shared" si="355"/>
        <v>YES</v>
      </c>
      <c r="FG62" s="12" t="str">
        <f t="shared" si="355"/>
        <v>YES</v>
      </c>
      <c r="FH62" s="12" t="str">
        <f t="shared" si="355"/>
        <v>YES</v>
      </c>
      <c r="FI62" s="12" t="str">
        <f t="shared" si="355"/>
        <v>YES</v>
      </c>
      <c r="FJ62" s="12" t="str">
        <f t="shared" si="355"/>
        <v>YES</v>
      </c>
      <c r="FK62" s="150" t="s">
        <v>17</v>
      </c>
      <c r="FL62" s="12" t="str">
        <f t="shared" ref="FL62:FR62" si="356">IF(FL40="NA","NA",IF(FL40&lt;=0.5,"YES","NO"))</f>
        <v>YES</v>
      </c>
      <c r="FM62" s="12" t="str">
        <f t="shared" si="356"/>
        <v>YES</v>
      </c>
      <c r="FN62" s="12" t="str">
        <f t="shared" si="356"/>
        <v>YES</v>
      </c>
      <c r="FO62" s="12" t="str">
        <f t="shared" si="356"/>
        <v>YES</v>
      </c>
      <c r="FP62" s="12" t="str">
        <f t="shared" si="356"/>
        <v>YES</v>
      </c>
      <c r="FQ62" s="12" t="str">
        <f t="shared" si="356"/>
        <v>YES</v>
      </c>
      <c r="FR62" s="12" t="str">
        <f t="shared" si="356"/>
        <v>YES</v>
      </c>
      <c r="FS62" s="150" t="s">
        <v>17</v>
      </c>
      <c r="FT62" s="4"/>
      <c r="FU62" s="4"/>
      <c r="FV62" s="4"/>
      <c r="FW62" s="4"/>
      <c r="FX62" s="4"/>
    </row>
    <row r="63" spans="1:180" x14ac:dyDescent="0.2">
      <c r="A63" s="150" t="s">
        <v>18</v>
      </c>
      <c r="B63" s="12" t="str">
        <f>IF(B41="NA","NA",IF(AND(B41&gt;=0.99,B41&lt;=1.31),"YES","NO"))</f>
        <v>YES</v>
      </c>
      <c r="C63" s="12" t="str">
        <f t="shared" ref="C63:K63" si="357">IF(C41="NA","NA",IF(AND(C41&gt;=0.99,C41&lt;=1.31),"YES","NO"))</f>
        <v>YES</v>
      </c>
      <c r="D63" s="12" t="str">
        <f t="shared" si="357"/>
        <v>YES</v>
      </c>
      <c r="E63" s="12" t="str">
        <f t="shared" si="357"/>
        <v>YES</v>
      </c>
      <c r="F63" s="12" t="str">
        <f t="shared" si="357"/>
        <v>YES</v>
      </c>
      <c r="G63" s="12" t="str">
        <f t="shared" si="357"/>
        <v>YES</v>
      </c>
      <c r="H63" s="12" t="str">
        <f t="shared" si="357"/>
        <v>YES</v>
      </c>
      <c r="I63" s="12" t="str">
        <f t="shared" si="357"/>
        <v>YES</v>
      </c>
      <c r="J63" s="12" t="str">
        <f t="shared" si="357"/>
        <v>YES</v>
      </c>
      <c r="K63" s="12" t="str">
        <f t="shared" si="357"/>
        <v>YES</v>
      </c>
      <c r="L63" s="150" t="s">
        <v>18</v>
      </c>
      <c r="M63" s="12" t="str">
        <f>IF(M41="NA","NA",IF(AND(M41&gt;=0.99,M41&lt;=1.31),"YES","NO"))</f>
        <v>YES</v>
      </c>
      <c r="N63" s="12" t="str">
        <f t="shared" ref="N63:U63" si="358">IF(N41="NA","NA",IF(AND(N41&gt;=0.99,N41&lt;=1.31),"YES","NO"))</f>
        <v>YES</v>
      </c>
      <c r="O63" s="12" t="str">
        <f t="shared" si="358"/>
        <v>YES</v>
      </c>
      <c r="P63" s="12" t="str">
        <f t="shared" si="358"/>
        <v>YES</v>
      </c>
      <c r="Q63" s="12" t="str">
        <f t="shared" si="358"/>
        <v>YES</v>
      </c>
      <c r="R63" s="12" t="str">
        <f t="shared" si="358"/>
        <v>YES</v>
      </c>
      <c r="S63" s="12" t="str">
        <f t="shared" si="358"/>
        <v>YES</v>
      </c>
      <c r="T63" s="12" t="str">
        <f t="shared" si="358"/>
        <v>YES</v>
      </c>
      <c r="U63" s="12" t="str">
        <f t="shared" si="358"/>
        <v>YES</v>
      </c>
      <c r="V63" s="12" t="str">
        <f t="shared" ref="V63" si="359">IF(V41="NA","NA",IF(AND(V41&gt;=0.99,V41&lt;=1.31),"YES","NO"))</f>
        <v>YES</v>
      </c>
      <c r="W63" s="12" t="str">
        <f>IF(W41="NA","NA",IF(AND(W41&gt;=0.99,W41&lt;=1.31),"YES","NO"))</f>
        <v>YES</v>
      </c>
      <c r="X63" s="150" t="s">
        <v>18</v>
      </c>
      <c r="Y63" s="12" t="str">
        <f t="shared" ref="Y63:AG63" si="360">IF(Y41="NA","NA",IF(AND(Y41&gt;=0.99,Y41&lt;=1.31),"YES","NO"))</f>
        <v>YES</v>
      </c>
      <c r="Z63" s="12" t="str">
        <f t="shared" si="360"/>
        <v>YES</v>
      </c>
      <c r="AA63" s="12" t="str">
        <f t="shared" si="360"/>
        <v>YES</v>
      </c>
      <c r="AB63" s="12" t="str">
        <f t="shared" si="360"/>
        <v>YES</v>
      </c>
      <c r="AC63" s="12" t="str">
        <f t="shared" si="360"/>
        <v>YES</v>
      </c>
      <c r="AD63" s="12" t="str">
        <f t="shared" si="360"/>
        <v>YES</v>
      </c>
      <c r="AE63" s="12" t="str">
        <f t="shared" si="360"/>
        <v>YES</v>
      </c>
      <c r="AF63" s="12" t="str">
        <f t="shared" si="360"/>
        <v>YES</v>
      </c>
      <c r="AG63" s="12" t="str">
        <f t="shared" si="360"/>
        <v>YES</v>
      </c>
      <c r="AH63" s="12" t="str">
        <f>IF(AH41="NA","NA",IF(AND(AH41&gt;=0.99,AH41&lt;=1.31),"YES","NO"))</f>
        <v>YES</v>
      </c>
      <c r="AI63" s="150" t="s">
        <v>18</v>
      </c>
      <c r="AJ63" s="12" t="str">
        <f t="shared" ref="AJ63:AR63" si="361">IF(AJ41="NA","NA",IF(AND(AJ41&gt;=0.99,AJ41&lt;=1.31),"YES","NO"))</f>
        <v>YES</v>
      </c>
      <c r="AK63" s="12" t="str">
        <f t="shared" si="361"/>
        <v>YES</v>
      </c>
      <c r="AL63" s="12" t="str">
        <f t="shared" si="361"/>
        <v>YES</v>
      </c>
      <c r="AM63" s="12" t="str">
        <f t="shared" si="361"/>
        <v>YES</v>
      </c>
      <c r="AN63" s="12" t="str">
        <f t="shared" si="361"/>
        <v>YES</v>
      </c>
      <c r="AO63" s="12" t="str">
        <f t="shared" si="361"/>
        <v>YES</v>
      </c>
      <c r="AP63" s="12" t="str">
        <f t="shared" si="361"/>
        <v>YES</v>
      </c>
      <c r="AQ63" s="12" t="str">
        <f t="shared" si="361"/>
        <v>YES</v>
      </c>
      <c r="AR63" s="12" t="str">
        <f t="shared" si="361"/>
        <v>YES</v>
      </c>
      <c r="AS63" s="12" t="str">
        <f>IF(AS41="NA","NA",IF(AND(AS41&gt;=0.99,AS41&lt;=1.31),"YES","NO"))</f>
        <v>YES</v>
      </c>
      <c r="AT63" s="150" t="s">
        <v>18</v>
      </c>
      <c r="AU63" s="12" t="str">
        <f t="shared" ref="AU63:BC63" si="362">IF(AU41="NA","NA",IF(AND(AU41&gt;=0.99,AU41&lt;=1.31),"YES","NO"))</f>
        <v>YES</v>
      </c>
      <c r="AV63" s="12" t="str">
        <f t="shared" si="362"/>
        <v>YES</v>
      </c>
      <c r="AW63" s="12" t="str">
        <f t="shared" si="362"/>
        <v>YES</v>
      </c>
      <c r="AX63" s="12" t="str">
        <f t="shared" si="362"/>
        <v>YES</v>
      </c>
      <c r="AY63" s="12" t="str">
        <f t="shared" si="362"/>
        <v>YES</v>
      </c>
      <c r="AZ63" s="12" t="str">
        <f t="shared" si="362"/>
        <v>YES</v>
      </c>
      <c r="BA63" s="12" t="str">
        <f t="shared" si="362"/>
        <v>YES</v>
      </c>
      <c r="BB63" s="12" t="str">
        <f t="shared" si="362"/>
        <v>YES</v>
      </c>
      <c r="BC63" s="12" t="str">
        <f t="shared" si="362"/>
        <v>YES</v>
      </c>
      <c r="BD63" s="12" t="str">
        <f>IF(BD41="NA","NA",IF(AND(BD41&gt;=0.99,BD41&lt;=1.31),"YES","NO"))</f>
        <v>YES</v>
      </c>
      <c r="BE63" s="150" t="s">
        <v>18</v>
      </c>
      <c r="BF63" s="12" t="str">
        <f t="shared" ref="BF63:BN63" si="363">IF(BF41="NA","NA",IF(AND(BF41&gt;=0.99,BF41&lt;=1.31),"YES","NO"))</f>
        <v>YES</v>
      </c>
      <c r="BG63" s="12" t="str">
        <f t="shared" si="363"/>
        <v>YES</v>
      </c>
      <c r="BH63" s="12" t="str">
        <f t="shared" si="363"/>
        <v>YES</v>
      </c>
      <c r="BI63" s="12" t="str">
        <f t="shared" si="363"/>
        <v>YES</v>
      </c>
      <c r="BJ63" s="12" t="str">
        <f t="shared" si="363"/>
        <v>YES</v>
      </c>
      <c r="BK63" s="12" t="str">
        <f t="shared" si="363"/>
        <v>YES</v>
      </c>
      <c r="BL63" s="12" t="str">
        <f t="shared" si="363"/>
        <v>YES</v>
      </c>
      <c r="BM63" s="12" t="str">
        <f t="shared" si="363"/>
        <v>YES</v>
      </c>
      <c r="BN63" s="12" t="str">
        <f t="shared" si="363"/>
        <v>YES</v>
      </c>
      <c r="BO63" s="12" t="str">
        <f>IF(BO41="NA","NA",IF(AND(BO41&gt;=0.99,BO41&lt;=1.31),"YES","NO"))</f>
        <v>YES</v>
      </c>
      <c r="BP63" s="150" t="s">
        <v>18</v>
      </c>
      <c r="BQ63" s="12" t="str">
        <f t="shared" ref="BQ63:BY63" si="364">IF(BQ41="NA","NA",IF(AND(BQ41&gt;=0.99,BQ41&lt;=1.31),"YES","NO"))</f>
        <v>YES</v>
      </c>
      <c r="BR63" s="12" t="str">
        <f t="shared" si="364"/>
        <v>YES</v>
      </c>
      <c r="BS63" s="12" t="str">
        <f t="shared" si="364"/>
        <v>YES</v>
      </c>
      <c r="BT63" s="12" t="str">
        <f t="shared" si="364"/>
        <v>YES</v>
      </c>
      <c r="BU63" s="12" t="str">
        <f t="shared" si="364"/>
        <v>YES</v>
      </c>
      <c r="BV63" s="12" t="str">
        <f t="shared" si="364"/>
        <v>YES</v>
      </c>
      <c r="BW63" s="12" t="str">
        <f t="shared" si="364"/>
        <v>YES</v>
      </c>
      <c r="BX63" s="12" t="str">
        <f t="shared" si="364"/>
        <v>YES</v>
      </c>
      <c r="BY63" s="12" t="str">
        <f t="shared" si="364"/>
        <v>YES</v>
      </c>
      <c r="BZ63" s="12" t="str">
        <f>IF(BZ41="NA","NA",IF(AND(BZ41&gt;=0.99,BZ41&lt;=1.31),"YES","NO"))</f>
        <v>YES</v>
      </c>
      <c r="CA63" s="150" t="s">
        <v>18</v>
      </c>
      <c r="CB63" s="12" t="str">
        <f t="shared" ref="CB63:CJ63" si="365">IF(CB41="NA","NA",IF(AND(CB41&gt;=0.99,CB41&lt;=1.31),"YES","NO"))</f>
        <v>YES</v>
      </c>
      <c r="CC63" s="12" t="str">
        <f t="shared" si="365"/>
        <v>YES</v>
      </c>
      <c r="CD63" s="12" t="str">
        <f t="shared" si="365"/>
        <v>YES</v>
      </c>
      <c r="CE63" s="12" t="str">
        <f t="shared" si="365"/>
        <v>YES</v>
      </c>
      <c r="CF63" s="12" t="str">
        <f t="shared" si="365"/>
        <v>YES</v>
      </c>
      <c r="CG63" s="12" t="str">
        <f t="shared" si="365"/>
        <v>YES</v>
      </c>
      <c r="CH63" s="12" t="str">
        <f t="shared" si="365"/>
        <v>YES</v>
      </c>
      <c r="CI63" s="12" t="str">
        <f t="shared" si="365"/>
        <v>YES</v>
      </c>
      <c r="CJ63" s="12" t="str">
        <f t="shared" si="365"/>
        <v>YES</v>
      </c>
      <c r="CK63" s="12" t="str">
        <f>IF(CK41="NA","NA",IF(AND(CK41&gt;=0.99,CK41&lt;=1.31),"YES","NO"))</f>
        <v>YES</v>
      </c>
      <c r="CL63" s="150" t="s">
        <v>18</v>
      </c>
      <c r="CM63" s="12" t="str">
        <f t="shared" ref="CM63:CU63" si="366">IF(CM41="NA","NA",IF(AND(CM41&gt;=0.99,CM41&lt;=1.31),"YES","NO"))</f>
        <v>YES</v>
      </c>
      <c r="CN63" s="12" t="str">
        <f t="shared" si="366"/>
        <v>YES</v>
      </c>
      <c r="CO63" s="12" t="str">
        <f t="shared" si="366"/>
        <v>YES</v>
      </c>
      <c r="CP63" s="12" t="str">
        <f t="shared" si="366"/>
        <v>YES</v>
      </c>
      <c r="CQ63" s="12" t="str">
        <f t="shared" si="366"/>
        <v>YES</v>
      </c>
      <c r="CR63" s="12" t="str">
        <f t="shared" si="366"/>
        <v>YES</v>
      </c>
      <c r="CS63" s="12" t="str">
        <f t="shared" si="366"/>
        <v>YES</v>
      </c>
      <c r="CT63" s="12" t="str">
        <f t="shared" si="366"/>
        <v>YES</v>
      </c>
      <c r="CU63" s="12" t="str">
        <f t="shared" si="366"/>
        <v>YES</v>
      </c>
      <c r="CV63" s="12" t="str">
        <f>IF(CV41="NA","NA",IF(AND(CV41&gt;=0.99,CV41&lt;=1.31),"YES","NO"))</f>
        <v>YES</v>
      </c>
      <c r="CW63" s="150" t="s">
        <v>18</v>
      </c>
      <c r="CX63" s="12" t="str">
        <f t="shared" ref="CX63:DF63" si="367">IF(CX41="NA","NA",IF(AND(CX41&gt;=0.99,CX41&lt;=1.31),"YES","NO"))</f>
        <v>YES</v>
      </c>
      <c r="CY63" s="12" t="str">
        <f t="shared" si="367"/>
        <v>YES</v>
      </c>
      <c r="CZ63" s="12" t="str">
        <f t="shared" si="367"/>
        <v>YES</v>
      </c>
      <c r="DA63" s="12" t="str">
        <f t="shared" si="367"/>
        <v>YES</v>
      </c>
      <c r="DB63" s="12" t="str">
        <f t="shared" si="367"/>
        <v>YES</v>
      </c>
      <c r="DC63" s="12" t="str">
        <f t="shared" si="367"/>
        <v>YES</v>
      </c>
      <c r="DD63" s="12" t="str">
        <f t="shared" si="367"/>
        <v>YES</v>
      </c>
      <c r="DE63" s="12" t="str">
        <f t="shared" si="367"/>
        <v>YES</v>
      </c>
      <c r="DF63" s="12" t="str">
        <f t="shared" si="367"/>
        <v>YES</v>
      </c>
      <c r="DG63" s="12" t="str">
        <f>IF(DG41="NA","NA",IF(AND(DG41&gt;=0.99,DG41&lt;=1.31),"YES","NO"))</f>
        <v>YES</v>
      </c>
      <c r="DH63" s="150" t="s">
        <v>18</v>
      </c>
      <c r="DI63" s="12" t="str">
        <f t="shared" ref="DI63:DQ63" si="368">IF(DI41="NA","NA",IF(AND(DI41&gt;=0.99,DI41&lt;=1.31),"YES","NO"))</f>
        <v>YES</v>
      </c>
      <c r="DJ63" s="12" t="str">
        <f t="shared" si="368"/>
        <v>YES</v>
      </c>
      <c r="DK63" s="12" t="str">
        <f t="shared" si="368"/>
        <v>YES</v>
      </c>
      <c r="DL63" s="12" t="str">
        <f t="shared" si="368"/>
        <v>YES</v>
      </c>
      <c r="DM63" s="12" t="str">
        <f t="shared" si="368"/>
        <v>YES</v>
      </c>
      <c r="DN63" s="12" t="str">
        <f t="shared" si="368"/>
        <v>YES</v>
      </c>
      <c r="DO63" s="12" t="str">
        <f t="shared" si="368"/>
        <v>YES</v>
      </c>
      <c r="DP63" s="12" t="str">
        <f t="shared" si="368"/>
        <v>YES</v>
      </c>
      <c r="DQ63" s="12" t="str">
        <f t="shared" si="368"/>
        <v>YES</v>
      </c>
      <c r="DR63" s="12" t="str">
        <f>IF(DR41="NA","NA",IF(AND(DR41&gt;=0.99,DR41&lt;=1.31),"YES","NO"))</f>
        <v>YES</v>
      </c>
      <c r="DS63" s="150" t="s">
        <v>18</v>
      </c>
      <c r="DT63" s="12" t="str">
        <f t="shared" ref="DT63:EB63" si="369">IF(DT41="NA","NA",IF(AND(DT41&gt;=0.99,DT41&lt;=1.31),"YES","NO"))</f>
        <v>YES</v>
      </c>
      <c r="DU63" s="12" t="str">
        <f t="shared" si="369"/>
        <v>YES</v>
      </c>
      <c r="DV63" s="12" t="str">
        <f t="shared" si="369"/>
        <v>YES</v>
      </c>
      <c r="DW63" s="12" t="str">
        <f t="shared" si="369"/>
        <v>YES</v>
      </c>
      <c r="DX63" s="12" t="str">
        <f t="shared" si="369"/>
        <v>YES</v>
      </c>
      <c r="DY63" s="12" t="str">
        <f t="shared" si="369"/>
        <v>YES</v>
      </c>
      <c r="DZ63" s="12" t="str">
        <f t="shared" si="369"/>
        <v>YES</v>
      </c>
      <c r="EA63" s="12" t="str">
        <f t="shared" si="369"/>
        <v>YES</v>
      </c>
      <c r="EB63" s="12" t="str">
        <f t="shared" si="369"/>
        <v>YES</v>
      </c>
      <c r="EC63" s="12" t="str">
        <f>IF(EC41="NA","NA",IF(AND(EC41&gt;=0.99,EC41&lt;=1.31),"YES","NO"))</f>
        <v>YES</v>
      </c>
      <c r="ED63" s="150" t="s">
        <v>18</v>
      </c>
      <c r="EE63" s="12" t="str">
        <f t="shared" ref="EE63:EM63" si="370">IF(EE41="NA","NA",IF(AND(EE41&gt;=0.99,EE41&lt;=1.31),"YES","NO"))</f>
        <v>YES</v>
      </c>
      <c r="EF63" s="12" t="str">
        <f t="shared" si="370"/>
        <v>YES</v>
      </c>
      <c r="EG63" s="12" t="str">
        <f t="shared" si="370"/>
        <v>YES</v>
      </c>
      <c r="EH63" s="12" t="str">
        <f t="shared" si="370"/>
        <v>YES</v>
      </c>
      <c r="EI63" s="12" t="str">
        <f t="shared" si="370"/>
        <v>YES</v>
      </c>
      <c r="EJ63" s="12" t="str">
        <f t="shared" si="370"/>
        <v>YES</v>
      </c>
      <c r="EK63" s="12" t="str">
        <f t="shared" si="370"/>
        <v>YES</v>
      </c>
      <c r="EL63" s="12" t="str">
        <f t="shared" si="370"/>
        <v>YES</v>
      </c>
      <c r="EM63" s="12" t="str">
        <f t="shared" si="370"/>
        <v>YES</v>
      </c>
      <c r="EN63" s="12" t="str">
        <f t="shared" ref="EN63" si="371">IF(EN41="NA","NA",IF(AND(EN41&gt;=0.99,EN41&lt;=1.31),"YES","NO"))</f>
        <v>YES</v>
      </c>
      <c r="EO63" s="150" t="s">
        <v>18</v>
      </c>
      <c r="EP63" s="12" t="str">
        <f t="shared" ref="EP63:EY63" si="372">IF(EP41="NA","NA",IF(AND(EP41&gt;=0.99,EP41&lt;=1.31),"YES","NO"))</f>
        <v>YES</v>
      </c>
      <c r="EQ63" s="12" t="str">
        <f t="shared" si="372"/>
        <v>YES</v>
      </c>
      <c r="ER63" s="12" t="str">
        <f t="shared" si="372"/>
        <v>YES</v>
      </c>
      <c r="ES63" s="12" t="str">
        <f t="shared" si="372"/>
        <v>YES</v>
      </c>
      <c r="ET63" s="12" t="str">
        <f t="shared" si="372"/>
        <v>YES</v>
      </c>
      <c r="EU63" s="12" t="str">
        <f t="shared" si="372"/>
        <v>YES</v>
      </c>
      <c r="EV63" s="12" t="str">
        <f t="shared" si="372"/>
        <v>YES</v>
      </c>
      <c r="EW63" s="12" t="str">
        <f t="shared" si="372"/>
        <v>YES</v>
      </c>
      <c r="EX63" s="12" t="str">
        <f t="shared" si="372"/>
        <v>YES</v>
      </c>
      <c r="EY63" s="12" t="str">
        <f t="shared" si="372"/>
        <v>YES</v>
      </c>
      <c r="EZ63" s="150" t="s">
        <v>18</v>
      </c>
      <c r="FA63" s="12" t="str">
        <f t="shared" ref="FA63:FJ63" si="373">IF(FA41="NA","NA",IF(AND(FA41&gt;=0.99,FA41&lt;=1.31),"YES","NO"))</f>
        <v>YES</v>
      </c>
      <c r="FB63" s="12" t="str">
        <f t="shared" si="373"/>
        <v>YES</v>
      </c>
      <c r="FC63" s="12" t="str">
        <f t="shared" si="373"/>
        <v>YES</v>
      </c>
      <c r="FD63" s="12" t="str">
        <f t="shared" si="373"/>
        <v>YES</v>
      </c>
      <c r="FE63" s="12" t="str">
        <f t="shared" si="373"/>
        <v>YES</v>
      </c>
      <c r="FF63" s="12" t="str">
        <f t="shared" si="373"/>
        <v>YES</v>
      </c>
      <c r="FG63" s="12" t="str">
        <f t="shared" si="373"/>
        <v>YES</v>
      </c>
      <c r="FH63" s="12" t="str">
        <f t="shared" si="373"/>
        <v>YES</v>
      </c>
      <c r="FI63" s="12" t="str">
        <f t="shared" si="373"/>
        <v>YES</v>
      </c>
      <c r="FJ63" s="12" t="str">
        <f t="shared" si="373"/>
        <v>YES</v>
      </c>
      <c r="FK63" s="150" t="s">
        <v>18</v>
      </c>
      <c r="FL63" s="12" t="str">
        <f t="shared" ref="FL63:FR63" si="374">IF(FL41="NA","NA",IF(AND(FL41&gt;=0.99,FL41&lt;=1.31),"YES","NO"))</f>
        <v>YES</v>
      </c>
      <c r="FM63" s="12" t="str">
        <f t="shared" si="374"/>
        <v>YES</v>
      </c>
      <c r="FN63" s="12" t="str">
        <f t="shared" si="374"/>
        <v>YES</v>
      </c>
      <c r="FO63" s="12" t="str">
        <f t="shared" si="374"/>
        <v>YES</v>
      </c>
      <c r="FP63" s="12" t="str">
        <f t="shared" si="374"/>
        <v>YES</v>
      </c>
      <c r="FQ63" s="12" t="str">
        <f t="shared" si="374"/>
        <v>YES</v>
      </c>
      <c r="FR63" s="12" t="str">
        <f t="shared" si="374"/>
        <v>YES</v>
      </c>
      <c r="FS63" s="150" t="s">
        <v>18</v>
      </c>
      <c r="FT63" s="4"/>
      <c r="FU63" s="4"/>
      <c r="FV63" s="4"/>
      <c r="FW63" s="4"/>
      <c r="FX63" s="4"/>
    </row>
    <row r="64" spans="1:180" x14ac:dyDescent="0.2">
      <c r="A64" s="150" t="s">
        <v>19</v>
      </c>
      <c r="B64" s="12" t="str">
        <f>IF(B42="NA","NA",IF(B42="RAISED","YES",IF(B42&lt;=0.31,"YES","NO")))</f>
        <v>YES</v>
      </c>
      <c r="C64" s="12" t="str">
        <f t="shared" ref="C64:K64" si="375">IF(C42="NA","NA",IF(C42="RAISED","YES",IF(C42&lt;=0.31,"YES","NO")))</f>
        <v>YES</v>
      </c>
      <c r="D64" s="12" t="str">
        <f t="shared" si="375"/>
        <v>YES</v>
      </c>
      <c r="E64" s="12" t="str">
        <f t="shared" si="375"/>
        <v>YES</v>
      </c>
      <c r="F64" s="12" t="str">
        <f t="shared" si="375"/>
        <v>YES</v>
      </c>
      <c r="G64" s="12" t="str">
        <f t="shared" si="375"/>
        <v>YES</v>
      </c>
      <c r="H64" s="12" t="str">
        <f t="shared" si="375"/>
        <v>YES</v>
      </c>
      <c r="I64" s="12" t="str">
        <f t="shared" si="375"/>
        <v>YES</v>
      </c>
      <c r="J64" s="12" t="str">
        <f t="shared" si="375"/>
        <v>YES</v>
      </c>
      <c r="K64" s="12" t="str">
        <f t="shared" si="375"/>
        <v>YES</v>
      </c>
      <c r="L64" s="150" t="s">
        <v>19</v>
      </c>
      <c r="M64" s="12" t="str">
        <f>IF(M42="NA","NA",IF(M42="RAISED","YES",IF(M42&lt;=0.31,"YES","NO")))</f>
        <v>YES</v>
      </c>
      <c r="N64" s="12" t="str">
        <f t="shared" ref="N64:U64" si="376">IF(N42="NA","NA",IF(N42="RAISED","YES",IF(N42&lt;=0.31,"YES","NO")))</f>
        <v>YES</v>
      </c>
      <c r="O64" s="12" t="str">
        <f t="shared" si="376"/>
        <v>YES</v>
      </c>
      <c r="P64" s="12" t="str">
        <f t="shared" si="376"/>
        <v>YES</v>
      </c>
      <c r="Q64" s="12" t="str">
        <f t="shared" si="376"/>
        <v>YES</v>
      </c>
      <c r="R64" s="12" t="str">
        <f t="shared" si="376"/>
        <v>YES</v>
      </c>
      <c r="S64" s="12" t="str">
        <f t="shared" si="376"/>
        <v>YES</v>
      </c>
      <c r="T64" s="12" t="str">
        <f t="shared" si="376"/>
        <v>YES</v>
      </c>
      <c r="U64" s="12" t="str">
        <f t="shared" si="376"/>
        <v>YES</v>
      </c>
      <c r="V64" s="12" t="str">
        <f t="shared" ref="V64" si="377">IF(V42="NA","NA",IF(V42="RAISED","YES",IF(V42&lt;=0.31,"YES","NO")))</f>
        <v>YES</v>
      </c>
      <c r="W64" s="12" t="str">
        <f>IF(W42="NA","NA",IF(W42="RAISED","YES",IF(W42&lt;=0.31,"YES","NO")))</f>
        <v>YES</v>
      </c>
      <c r="X64" s="150" t="s">
        <v>19</v>
      </c>
      <c r="Y64" s="12" t="str">
        <f t="shared" ref="Y64:AG64" si="378">IF(Y42="NA","NA",IF(Y42="RAISED","YES",IF(Y42&lt;=0.31,"YES","NO")))</f>
        <v>YES</v>
      </c>
      <c r="Z64" s="12" t="str">
        <f t="shared" si="378"/>
        <v>YES</v>
      </c>
      <c r="AA64" s="12" t="str">
        <f t="shared" si="378"/>
        <v>YES</v>
      </c>
      <c r="AB64" s="12" t="str">
        <f t="shared" si="378"/>
        <v>YES</v>
      </c>
      <c r="AC64" s="12" t="str">
        <f t="shared" si="378"/>
        <v>YES</v>
      </c>
      <c r="AD64" s="12" t="str">
        <f t="shared" si="378"/>
        <v>YES</v>
      </c>
      <c r="AE64" s="12" t="str">
        <f t="shared" si="378"/>
        <v>YES</v>
      </c>
      <c r="AF64" s="12" t="str">
        <f t="shared" si="378"/>
        <v>YES</v>
      </c>
      <c r="AG64" s="12" t="str">
        <f t="shared" si="378"/>
        <v>YES</v>
      </c>
      <c r="AH64" s="12" t="str">
        <f>IF(AH42="NA","NA",IF(AH42="RAISED","YES",IF(AH42&lt;=0.31,"YES","NO")))</f>
        <v>YES</v>
      </c>
      <c r="AI64" s="150" t="s">
        <v>19</v>
      </c>
      <c r="AJ64" s="12" t="str">
        <f t="shared" ref="AJ64:AR64" si="379">IF(AJ42="NA","NA",IF(AJ42="RAISED","YES",IF(AJ42&lt;=0.31,"YES","NO")))</f>
        <v>YES</v>
      </c>
      <c r="AK64" s="12" t="str">
        <f t="shared" si="379"/>
        <v>YES</v>
      </c>
      <c r="AL64" s="12" t="str">
        <f t="shared" si="379"/>
        <v>YES</v>
      </c>
      <c r="AM64" s="12" t="str">
        <f t="shared" si="379"/>
        <v>YES</v>
      </c>
      <c r="AN64" s="12" t="str">
        <f t="shared" si="379"/>
        <v>YES</v>
      </c>
      <c r="AO64" s="12" t="str">
        <f t="shared" si="379"/>
        <v>YES</v>
      </c>
      <c r="AP64" s="12" t="str">
        <f t="shared" si="379"/>
        <v>YES</v>
      </c>
      <c r="AQ64" s="12" t="str">
        <f t="shared" si="379"/>
        <v>YES</v>
      </c>
      <c r="AR64" s="12" t="str">
        <f t="shared" si="379"/>
        <v>YES</v>
      </c>
      <c r="AS64" s="12" t="str">
        <f>IF(AS42="NA","NA",IF(AS42="RAISED","YES",IF(AS42&lt;=0.31,"YES","NO")))</f>
        <v>YES</v>
      </c>
      <c r="AT64" s="150" t="s">
        <v>19</v>
      </c>
      <c r="AU64" s="12" t="str">
        <f t="shared" ref="AU64:BC64" si="380">IF(AU42="NA","NA",IF(AU42="RAISED","YES",IF(AU42&lt;=0.31,"YES","NO")))</f>
        <v>YES</v>
      </c>
      <c r="AV64" s="12" t="str">
        <f t="shared" si="380"/>
        <v>YES</v>
      </c>
      <c r="AW64" s="12" t="str">
        <f t="shared" si="380"/>
        <v>YES</v>
      </c>
      <c r="AX64" s="12" t="str">
        <f t="shared" si="380"/>
        <v>YES</v>
      </c>
      <c r="AY64" s="12" t="str">
        <f t="shared" si="380"/>
        <v>YES</v>
      </c>
      <c r="AZ64" s="12" t="str">
        <f t="shared" si="380"/>
        <v>YES</v>
      </c>
      <c r="BA64" s="12" t="str">
        <f t="shared" si="380"/>
        <v>YES</v>
      </c>
      <c r="BB64" s="12" t="str">
        <f t="shared" si="380"/>
        <v>YES</v>
      </c>
      <c r="BC64" s="12" t="str">
        <f t="shared" si="380"/>
        <v>YES</v>
      </c>
      <c r="BD64" s="12" t="str">
        <f>IF(BD42="NA","NA",IF(BD42="RAISED","YES",IF(BD42&lt;=0.31,"YES","NO")))</f>
        <v>YES</v>
      </c>
      <c r="BE64" s="150" t="s">
        <v>19</v>
      </c>
      <c r="BF64" s="12" t="str">
        <f t="shared" ref="BF64:BN64" si="381">IF(BF42="NA","NA",IF(BF42="RAISED","YES",IF(BF42&lt;=0.31,"YES","NO")))</f>
        <v>YES</v>
      </c>
      <c r="BG64" s="12" t="str">
        <f t="shared" si="381"/>
        <v>YES</v>
      </c>
      <c r="BH64" s="12" t="str">
        <f t="shared" si="381"/>
        <v>YES</v>
      </c>
      <c r="BI64" s="12" t="str">
        <f t="shared" si="381"/>
        <v>YES</v>
      </c>
      <c r="BJ64" s="12" t="str">
        <f t="shared" si="381"/>
        <v>YES</v>
      </c>
      <c r="BK64" s="12" t="str">
        <f t="shared" si="381"/>
        <v>YES</v>
      </c>
      <c r="BL64" s="12" t="str">
        <f t="shared" si="381"/>
        <v>YES</v>
      </c>
      <c r="BM64" s="12" t="str">
        <f t="shared" si="381"/>
        <v>YES</v>
      </c>
      <c r="BN64" s="12" t="str">
        <f t="shared" si="381"/>
        <v>YES</v>
      </c>
      <c r="BO64" s="12" t="str">
        <f>IF(BO42="NA","NA",IF(BO42="RAISED","YES",IF(BO42&lt;=0.31,"YES","NO")))</f>
        <v>YES</v>
      </c>
      <c r="BP64" s="150" t="s">
        <v>19</v>
      </c>
      <c r="BQ64" s="12" t="str">
        <f t="shared" ref="BQ64:BY64" si="382">IF(BQ42="NA","NA",IF(BQ42="RAISED","YES",IF(BQ42&lt;=0.31,"YES","NO")))</f>
        <v>YES</v>
      </c>
      <c r="BR64" s="12" t="str">
        <f t="shared" si="382"/>
        <v>YES</v>
      </c>
      <c r="BS64" s="12" t="str">
        <f t="shared" si="382"/>
        <v>YES</v>
      </c>
      <c r="BT64" s="12" t="str">
        <f t="shared" si="382"/>
        <v>YES</v>
      </c>
      <c r="BU64" s="12" t="str">
        <f t="shared" si="382"/>
        <v>YES</v>
      </c>
      <c r="BV64" s="12" t="str">
        <f t="shared" si="382"/>
        <v>YES</v>
      </c>
      <c r="BW64" s="12" t="str">
        <f t="shared" si="382"/>
        <v>YES</v>
      </c>
      <c r="BX64" s="12" t="str">
        <f t="shared" si="382"/>
        <v>YES</v>
      </c>
      <c r="BY64" s="12" t="str">
        <f t="shared" si="382"/>
        <v>YES</v>
      </c>
      <c r="BZ64" s="12" t="str">
        <f>IF(BZ42="NA","NA",IF(BZ42="RAISED","YES",IF(BZ42&lt;=0.31,"YES","NO")))</f>
        <v>YES</v>
      </c>
      <c r="CA64" s="150" t="s">
        <v>19</v>
      </c>
      <c r="CB64" s="12" t="str">
        <f t="shared" ref="CB64:CJ64" si="383">IF(CB42="NA","NA",IF(CB42="RAISED","YES",IF(CB42&lt;=0.31,"YES","NO")))</f>
        <v>YES</v>
      </c>
      <c r="CC64" s="12" t="str">
        <f t="shared" si="383"/>
        <v>YES</v>
      </c>
      <c r="CD64" s="12" t="str">
        <f t="shared" si="383"/>
        <v>YES</v>
      </c>
      <c r="CE64" s="12" t="str">
        <f t="shared" si="383"/>
        <v>YES</v>
      </c>
      <c r="CF64" s="12" t="str">
        <f t="shared" si="383"/>
        <v>YES</v>
      </c>
      <c r="CG64" s="12" t="str">
        <f t="shared" si="383"/>
        <v>YES</v>
      </c>
      <c r="CH64" s="12" t="str">
        <f t="shared" si="383"/>
        <v>YES</v>
      </c>
      <c r="CI64" s="12" t="str">
        <f t="shared" si="383"/>
        <v>YES</v>
      </c>
      <c r="CJ64" s="12" t="str">
        <f t="shared" si="383"/>
        <v>YES</v>
      </c>
      <c r="CK64" s="12" t="str">
        <f>IF(CK42="NA","NA",IF(CK42="RAISED","YES",IF(CK42&lt;=0.31,"YES","NO")))</f>
        <v>YES</v>
      </c>
      <c r="CL64" s="150" t="s">
        <v>19</v>
      </c>
      <c r="CM64" s="12" t="str">
        <f t="shared" ref="CM64:CU64" si="384">IF(CM42="NA","NA",IF(CM42="RAISED","YES",IF(CM42&lt;=0.31,"YES","NO")))</f>
        <v>YES</v>
      </c>
      <c r="CN64" s="12" t="str">
        <f t="shared" si="384"/>
        <v>YES</v>
      </c>
      <c r="CO64" s="12" t="str">
        <f t="shared" si="384"/>
        <v>YES</v>
      </c>
      <c r="CP64" s="12" t="str">
        <f t="shared" si="384"/>
        <v>YES</v>
      </c>
      <c r="CQ64" s="12" t="str">
        <f t="shared" si="384"/>
        <v>YES</v>
      </c>
      <c r="CR64" s="12" t="str">
        <f t="shared" si="384"/>
        <v>YES</v>
      </c>
      <c r="CS64" s="12" t="str">
        <f t="shared" si="384"/>
        <v>YES</v>
      </c>
      <c r="CT64" s="12" t="str">
        <f t="shared" si="384"/>
        <v>YES</v>
      </c>
      <c r="CU64" s="12" t="str">
        <f t="shared" si="384"/>
        <v>YES</v>
      </c>
      <c r="CV64" s="12" t="str">
        <f>IF(CV42="NA","NA",IF(CV42="RAISED","YES",IF(CV42&lt;=0.31,"YES","NO")))</f>
        <v>YES</v>
      </c>
      <c r="CW64" s="150" t="s">
        <v>19</v>
      </c>
      <c r="CX64" s="12" t="str">
        <f t="shared" ref="CX64:DF64" si="385">IF(CX42="NA","NA",IF(CX42="RAISED","YES",IF(CX42&lt;=0.31,"YES","NO")))</f>
        <v>YES</v>
      </c>
      <c r="CY64" s="12" t="str">
        <f t="shared" si="385"/>
        <v>YES</v>
      </c>
      <c r="CZ64" s="12" t="str">
        <f t="shared" si="385"/>
        <v>YES</v>
      </c>
      <c r="DA64" s="12" t="str">
        <f t="shared" si="385"/>
        <v>YES</v>
      </c>
      <c r="DB64" s="12" t="str">
        <f t="shared" si="385"/>
        <v>YES</v>
      </c>
      <c r="DC64" s="12" t="str">
        <f t="shared" si="385"/>
        <v>YES</v>
      </c>
      <c r="DD64" s="12" t="str">
        <f t="shared" si="385"/>
        <v>YES</v>
      </c>
      <c r="DE64" s="12" t="str">
        <f t="shared" si="385"/>
        <v>YES</v>
      </c>
      <c r="DF64" s="12" t="str">
        <f t="shared" si="385"/>
        <v>YES</v>
      </c>
      <c r="DG64" s="12" t="str">
        <f>IF(DG42="NA","NA",IF(DG42="RAISED","YES",IF(DG42&lt;=0.31,"YES","NO")))</f>
        <v>YES</v>
      </c>
      <c r="DH64" s="150" t="s">
        <v>19</v>
      </c>
      <c r="DI64" s="12" t="str">
        <f t="shared" ref="DI64:DQ64" si="386">IF(DI42="NA","NA",IF(DI42="RAISED","YES",IF(DI42&lt;=0.31,"YES","NO")))</f>
        <v>YES</v>
      </c>
      <c r="DJ64" s="12" t="str">
        <f t="shared" si="386"/>
        <v>YES</v>
      </c>
      <c r="DK64" s="12" t="str">
        <f t="shared" si="386"/>
        <v>YES</v>
      </c>
      <c r="DL64" s="12" t="str">
        <f t="shared" si="386"/>
        <v>YES</v>
      </c>
      <c r="DM64" s="12" t="str">
        <f t="shared" si="386"/>
        <v>YES</v>
      </c>
      <c r="DN64" s="12" t="str">
        <f t="shared" si="386"/>
        <v>YES</v>
      </c>
      <c r="DO64" s="12" t="str">
        <f t="shared" si="386"/>
        <v>YES</v>
      </c>
      <c r="DP64" s="12" t="str">
        <f t="shared" si="386"/>
        <v>YES</v>
      </c>
      <c r="DQ64" s="12" t="str">
        <f t="shared" si="386"/>
        <v>YES</v>
      </c>
      <c r="DR64" s="12" t="str">
        <f>IF(DR42="NA","NA",IF(DR42="RAISED","YES",IF(DR42&lt;=0.31,"YES","NO")))</f>
        <v>YES</v>
      </c>
      <c r="DS64" s="150" t="s">
        <v>19</v>
      </c>
      <c r="DT64" s="12" t="str">
        <f t="shared" ref="DT64:EB64" si="387">IF(DT42="NA","NA",IF(DT42="RAISED","YES",IF(DT42&lt;=0.31,"YES","NO")))</f>
        <v>YES</v>
      </c>
      <c r="DU64" s="12" t="str">
        <f t="shared" si="387"/>
        <v>YES</v>
      </c>
      <c r="DV64" s="12" t="str">
        <f t="shared" si="387"/>
        <v>YES</v>
      </c>
      <c r="DW64" s="12" t="str">
        <f t="shared" si="387"/>
        <v>YES</v>
      </c>
      <c r="DX64" s="12" t="str">
        <f t="shared" si="387"/>
        <v>YES</v>
      </c>
      <c r="DY64" s="12" t="str">
        <f t="shared" si="387"/>
        <v>YES</v>
      </c>
      <c r="DZ64" s="12" t="str">
        <f t="shared" si="387"/>
        <v>YES</v>
      </c>
      <c r="EA64" s="12" t="str">
        <f t="shared" si="387"/>
        <v>YES</v>
      </c>
      <c r="EB64" s="12" t="str">
        <f t="shared" si="387"/>
        <v>YES</v>
      </c>
      <c r="EC64" s="12" t="str">
        <f>IF(EC42="NA","NA",IF(EC42="RAISED","YES",IF(EC42&lt;=0.31,"YES","NO")))</f>
        <v>YES</v>
      </c>
      <c r="ED64" s="150" t="s">
        <v>19</v>
      </c>
      <c r="EE64" s="12" t="str">
        <f t="shared" ref="EE64:EM64" si="388">IF(EE42="NA","NA",IF(EE42="RAISED","YES",IF(EE42&lt;=0.31,"YES","NO")))</f>
        <v>YES</v>
      </c>
      <c r="EF64" s="12" t="str">
        <f t="shared" si="388"/>
        <v>YES</v>
      </c>
      <c r="EG64" s="12" t="str">
        <f t="shared" si="388"/>
        <v>YES</v>
      </c>
      <c r="EH64" s="12" t="str">
        <f t="shared" si="388"/>
        <v>YES</v>
      </c>
      <c r="EI64" s="12" t="str">
        <f t="shared" si="388"/>
        <v>YES</v>
      </c>
      <c r="EJ64" s="12" t="str">
        <f t="shared" si="388"/>
        <v>YES</v>
      </c>
      <c r="EK64" s="12" t="str">
        <f t="shared" si="388"/>
        <v>YES</v>
      </c>
      <c r="EL64" s="12" t="str">
        <f t="shared" si="388"/>
        <v>YES</v>
      </c>
      <c r="EM64" s="12" t="str">
        <f t="shared" si="388"/>
        <v>YES</v>
      </c>
      <c r="EN64" s="12" t="str">
        <f t="shared" ref="EN64" si="389">IF(EN42="NA","NA",IF(EN42="RAISED","YES",IF(EN42&lt;=0.31,"YES","NO")))</f>
        <v>YES</v>
      </c>
      <c r="EO64" s="150" t="s">
        <v>19</v>
      </c>
      <c r="EP64" s="12" t="str">
        <f t="shared" ref="EP64:EY64" si="390">IF(EP42="NA","NA",IF(EP42="RAISED","YES",IF(EP42&lt;=0.31,"YES","NO")))</f>
        <v>YES</v>
      </c>
      <c r="EQ64" s="12" t="str">
        <f t="shared" si="390"/>
        <v>YES</v>
      </c>
      <c r="ER64" s="12" t="str">
        <f t="shared" si="390"/>
        <v>YES</v>
      </c>
      <c r="ES64" s="12" t="str">
        <f t="shared" si="390"/>
        <v>YES</v>
      </c>
      <c r="ET64" s="12" t="str">
        <f t="shared" si="390"/>
        <v>YES</v>
      </c>
      <c r="EU64" s="12" t="str">
        <f t="shared" si="390"/>
        <v>YES</v>
      </c>
      <c r="EV64" s="12" t="str">
        <f t="shared" si="390"/>
        <v>YES</v>
      </c>
      <c r="EW64" s="12" t="str">
        <f t="shared" si="390"/>
        <v>YES</v>
      </c>
      <c r="EX64" s="12" t="str">
        <f t="shared" si="390"/>
        <v>YES</v>
      </c>
      <c r="EY64" s="12" t="str">
        <f t="shared" si="390"/>
        <v>YES</v>
      </c>
      <c r="EZ64" s="150" t="s">
        <v>19</v>
      </c>
      <c r="FA64" s="12" t="str">
        <f t="shared" ref="FA64:FJ64" si="391">IF(FA42="NA","NA",IF(FA42="RAISED","YES",IF(FA42&lt;=0.31,"YES","NO")))</f>
        <v>YES</v>
      </c>
      <c r="FB64" s="12" t="str">
        <f t="shared" si="391"/>
        <v>YES</v>
      </c>
      <c r="FC64" s="12" t="str">
        <f t="shared" si="391"/>
        <v>YES</v>
      </c>
      <c r="FD64" s="12" t="str">
        <f t="shared" si="391"/>
        <v>YES</v>
      </c>
      <c r="FE64" s="12" t="str">
        <f t="shared" si="391"/>
        <v>YES</v>
      </c>
      <c r="FF64" s="12" t="str">
        <f t="shared" si="391"/>
        <v>YES</v>
      </c>
      <c r="FG64" s="12" t="str">
        <f t="shared" si="391"/>
        <v>YES</v>
      </c>
      <c r="FH64" s="12" t="str">
        <f t="shared" si="391"/>
        <v>YES</v>
      </c>
      <c r="FI64" s="12" t="str">
        <f t="shared" si="391"/>
        <v>YES</v>
      </c>
      <c r="FJ64" s="12" t="str">
        <f t="shared" si="391"/>
        <v>YES</v>
      </c>
      <c r="FK64" s="150" t="s">
        <v>19</v>
      </c>
      <c r="FL64" s="12" t="str">
        <f t="shared" ref="FL64:FR64" si="392">IF(FL42="NA","NA",IF(FL42="RAISED","YES",IF(FL42&lt;=0.31,"YES","NO")))</f>
        <v>YES</v>
      </c>
      <c r="FM64" s="12" t="str">
        <f t="shared" si="392"/>
        <v>YES</v>
      </c>
      <c r="FN64" s="12" t="str">
        <f t="shared" si="392"/>
        <v>YES</v>
      </c>
      <c r="FO64" s="12" t="str">
        <f t="shared" si="392"/>
        <v>YES</v>
      </c>
      <c r="FP64" s="12" t="str">
        <f t="shared" si="392"/>
        <v>YES</v>
      </c>
      <c r="FQ64" s="12" t="str">
        <f t="shared" si="392"/>
        <v>YES</v>
      </c>
      <c r="FR64" s="12" t="str">
        <f t="shared" si="392"/>
        <v>YES</v>
      </c>
      <c r="FS64" s="150" t="s">
        <v>19</v>
      </c>
      <c r="FT64" s="4"/>
      <c r="FU64" s="4"/>
      <c r="FV64" s="4"/>
      <c r="FW64" s="4"/>
      <c r="FX64" s="4"/>
    </row>
    <row r="65" spans="1:194" x14ac:dyDescent="0.2">
      <c r="A65" s="149" t="s">
        <v>35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149" t="s">
        <v>35</v>
      </c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149" t="s">
        <v>35</v>
      </c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149" t="s">
        <v>35</v>
      </c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149" t="s">
        <v>35</v>
      </c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149" t="s">
        <v>35</v>
      </c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149" t="s">
        <v>35</v>
      </c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149" t="s">
        <v>35</v>
      </c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149" t="s">
        <v>35</v>
      </c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149" t="s">
        <v>35</v>
      </c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149" t="s">
        <v>35</v>
      </c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149" t="s">
        <v>35</v>
      </c>
      <c r="DT65" s="9"/>
      <c r="DU65" s="9"/>
      <c r="DV65" s="9"/>
      <c r="DW65" s="9"/>
      <c r="DX65" s="9"/>
      <c r="DY65" s="9"/>
      <c r="DZ65" s="9"/>
      <c r="EA65" s="9"/>
      <c r="EB65" s="9"/>
      <c r="EC65" s="9"/>
      <c r="ED65" s="149" t="s">
        <v>35</v>
      </c>
      <c r="EE65" s="9"/>
      <c r="EF65" s="9"/>
      <c r="EG65" s="9"/>
      <c r="EH65" s="9"/>
      <c r="EI65" s="9"/>
      <c r="EJ65" s="9"/>
      <c r="EK65" s="9"/>
      <c r="EL65" s="9"/>
      <c r="EM65" s="9"/>
      <c r="EN65" s="9"/>
      <c r="EO65" s="149" t="s">
        <v>35</v>
      </c>
      <c r="EP65" s="9"/>
      <c r="EQ65" s="9"/>
      <c r="ER65" s="9"/>
      <c r="ES65" s="9"/>
      <c r="ET65" s="9"/>
      <c r="EU65" s="9"/>
      <c r="EV65" s="9"/>
      <c r="EW65" s="9"/>
      <c r="EX65" s="9"/>
      <c r="EY65" s="9"/>
      <c r="EZ65" s="149" t="s">
        <v>35</v>
      </c>
      <c r="FA65" s="9"/>
      <c r="FB65" s="9"/>
      <c r="FC65" s="9"/>
      <c r="FD65" s="9"/>
      <c r="FE65" s="9"/>
      <c r="FF65" s="9"/>
      <c r="FG65" s="9"/>
      <c r="FH65" s="9"/>
      <c r="FI65" s="9"/>
      <c r="FJ65" s="9"/>
      <c r="FK65" s="149" t="s">
        <v>35</v>
      </c>
      <c r="FL65" s="9"/>
      <c r="FM65" s="9"/>
      <c r="FN65" s="9"/>
      <c r="FO65" s="9"/>
      <c r="FP65" s="9"/>
      <c r="FQ65" s="9"/>
      <c r="FR65" s="9"/>
      <c r="FS65" s="149" t="s">
        <v>35</v>
      </c>
      <c r="FT65" s="4"/>
      <c r="FU65" s="4"/>
      <c r="FV65" s="4"/>
      <c r="FW65" s="4"/>
      <c r="FX65" s="4"/>
    </row>
    <row r="66" spans="1:194" x14ac:dyDescent="0.2">
      <c r="A66" s="150" t="s">
        <v>20</v>
      </c>
      <c r="B66" s="12" t="str">
        <f>IF(B44="NA","NA",IF(AND(B44&gt;=0.99,B44&lt;=2.01),"YES","NO"))</f>
        <v>YES</v>
      </c>
      <c r="C66" s="12" t="str">
        <f t="shared" ref="C66:K66" si="393">IF(C44="NA","NA",IF(AND(C44&gt;=0.99,C44&lt;=2.01),"YES","NO"))</f>
        <v>YES</v>
      </c>
      <c r="D66" s="12" t="str">
        <f t="shared" si="393"/>
        <v>YES</v>
      </c>
      <c r="E66" s="12" t="str">
        <f t="shared" si="393"/>
        <v>YES</v>
      </c>
      <c r="F66" s="12" t="str">
        <f t="shared" si="393"/>
        <v>YES</v>
      </c>
      <c r="G66" s="12" t="str">
        <f t="shared" si="393"/>
        <v>YES</v>
      </c>
      <c r="H66" s="12" t="str">
        <f t="shared" si="393"/>
        <v>YES</v>
      </c>
      <c r="I66" s="12" t="str">
        <f t="shared" si="393"/>
        <v>YES</v>
      </c>
      <c r="J66" s="12" t="str">
        <f t="shared" si="393"/>
        <v>YES</v>
      </c>
      <c r="K66" s="12" t="str">
        <f t="shared" si="393"/>
        <v>YES</v>
      </c>
      <c r="L66" s="150" t="s">
        <v>20</v>
      </c>
      <c r="M66" s="12" t="str">
        <f>IF(M44="NA","NA",IF(AND(M44&gt;=0.99,M44&lt;=2.01),"YES","NO"))</f>
        <v>YES</v>
      </c>
      <c r="N66" s="12" t="str">
        <f t="shared" ref="N66:U66" si="394">IF(N44="NA","NA",IF(AND(N44&gt;=0.99,N44&lt;=2.01),"YES","NO"))</f>
        <v>YES</v>
      </c>
      <c r="O66" s="12" t="str">
        <f t="shared" si="394"/>
        <v>YES</v>
      </c>
      <c r="P66" s="12" t="str">
        <f t="shared" si="394"/>
        <v>YES</v>
      </c>
      <c r="Q66" s="12" t="str">
        <f t="shared" si="394"/>
        <v>YES</v>
      </c>
      <c r="R66" s="12" t="str">
        <f t="shared" si="394"/>
        <v>YES</v>
      </c>
      <c r="S66" s="12" t="str">
        <f t="shared" si="394"/>
        <v>YES</v>
      </c>
      <c r="T66" s="12" t="str">
        <f t="shared" si="394"/>
        <v>YES</v>
      </c>
      <c r="U66" s="12" t="str">
        <f t="shared" si="394"/>
        <v>YES</v>
      </c>
      <c r="V66" s="12" t="str">
        <f t="shared" ref="V66" si="395">IF(V44="NA","NA",IF(AND(V44&gt;=0.99,V44&lt;=2.01),"YES","NO"))</f>
        <v>NO</v>
      </c>
      <c r="W66" s="12" t="str">
        <f>IF(W44="NA","NA",IF(AND(W44&gt;=0.99,W44&lt;=2.01),"YES","NO"))</f>
        <v>YES</v>
      </c>
      <c r="X66" s="150" t="s">
        <v>20</v>
      </c>
      <c r="Y66" s="12" t="str">
        <f t="shared" ref="Y66:AG66" si="396">IF(Y44="NA","NA",IF(AND(Y44&gt;=0.99,Y44&lt;=2.01),"YES","NO"))</f>
        <v>YES</v>
      </c>
      <c r="Z66" s="12" t="str">
        <f t="shared" si="396"/>
        <v>YES</v>
      </c>
      <c r="AA66" s="12" t="str">
        <f t="shared" si="396"/>
        <v>YES</v>
      </c>
      <c r="AB66" s="12" t="str">
        <f t="shared" si="396"/>
        <v>YES</v>
      </c>
      <c r="AC66" s="12" t="str">
        <f t="shared" si="396"/>
        <v>YES</v>
      </c>
      <c r="AD66" s="12" t="str">
        <f t="shared" si="396"/>
        <v>YES</v>
      </c>
      <c r="AE66" s="12" t="str">
        <f t="shared" si="396"/>
        <v>YES</v>
      </c>
      <c r="AF66" s="12" t="str">
        <f t="shared" si="396"/>
        <v>YES</v>
      </c>
      <c r="AG66" s="12" t="str">
        <f t="shared" si="396"/>
        <v>YES</v>
      </c>
      <c r="AH66" s="12" t="str">
        <f>IF(AH44="NA","NA",IF(AND(AH44&gt;=0.99,AH44&lt;=2.01),"YES","NO"))</f>
        <v>YES</v>
      </c>
      <c r="AI66" s="150" t="s">
        <v>20</v>
      </c>
      <c r="AJ66" s="12" t="str">
        <f t="shared" ref="AJ66:AR66" si="397">IF(AJ44="NA","NA",IF(AND(AJ44&gt;=0.99,AJ44&lt;=2.01),"YES","NO"))</f>
        <v>YES</v>
      </c>
      <c r="AK66" s="12" t="str">
        <f t="shared" si="397"/>
        <v>YES</v>
      </c>
      <c r="AL66" s="12" t="str">
        <f t="shared" si="397"/>
        <v>YES</v>
      </c>
      <c r="AM66" s="12" t="str">
        <f t="shared" si="397"/>
        <v>YES</v>
      </c>
      <c r="AN66" s="12" t="str">
        <f t="shared" si="397"/>
        <v>YES</v>
      </c>
      <c r="AO66" s="12" t="str">
        <f t="shared" si="397"/>
        <v>YES</v>
      </c>
      <c r="AP66" s="12" t="str">
        <f t="shared" si="397"/>
        <v>YES</v>
      </c>
      <c r="AQ66" s="12" t="str">
        <f t="shared" si="397"/>
        <v>YES</v>
      </c>
      <c r="AR66" s="12" t="str">
        <f t="shared" si="397"/>
        <v>YES</v>
      </c>
      <c r="AS66" s="12" t="str">
        <f>IF(AS44="NA","NA",IF(AND(AS44&gt;=0.99,AS44&lt;=2.01),"YES","NO"))</f>
        <v>YES</v>
      </c>
      <c r="AT66" s="150" t="s">
        <v>20</v>
      </c>
      <c r="AU66" s="12" t="str">
        <f t="shared" ref="AU66:BC66" si="398">IF(AU44="NA","NA",IF(AND(AU44&gt;=0.99,AU44&lt;=2.01),"YES","NO"))</f>
        <v>YES</v>
      </c>
      <c r="AV66" s="12" t="str">
        <f t="shared" si="398"/>
        <v>YES</v>
      </c>
      <c r="AW66" s="12" t="str">
        <f t="shared" si="398"/>
        <v>YES</v>
      </c>
      <c r="AX66" s="12" t="str">
        <f t="shared" si="398"/>
        <v>YES</v>
      </c>
      <c r="AY66" s="169" t="str">
        <f t="shared" si="398"/>
        <v>NO</v>
      </c>
      <c r="AZ66" s="12" t="str">
        <f t="shared" si="398"/>
        <v>YES</v>
      </c>
      <c r="BA66" s="12" t="str">
        <f t="shared" si="398"/>
        <v>YES</v>
      </c>
      <c r="BB66" s="12" t="str">
        <f t="shared" si="398"/>
        <v>YES</v>
      </c>
      <c r="BC66" s="12" t="str">
        <f t="shared" si="398"/>
        <v>YES</v>
      </c>
      <c r="BD66" s="12" t="str">
        <f>IF(BD44="NA","NA",IF(AND(BD44&gt;=0.99,BD44&lt;=2.01),"YES","NO"))</f>
        <v>YES</v>
      </c>
      <c r="BE66" s="150" t="s">
        <v>20</v>
      </c>
      <c r="BF66" s="12" t="str">
        <f t="shared" ref="BF66:BN66" si="399">IF(BF44="NA","NA",IF(AND(BF44&gt;=0.99,BF44&lt;=2.01),"YES","NO"))</f>
        <v>YES</v>
      </c>
      <c r="BG66" s="12" t="str">
        <f t="shared" si="399"/>
        <v>YES</v>
      </c>
      <c r="BH66" s="12" t="str">
        <f t="shared" si="399"/>
        <v>YES</v>
      </c>
      <c r="BI66" s="12" t="str">
        <f t="shared" si="399"/>
        <v>YES</v>
      </c>
      <c r="BJ66" s="12" t="str">
        <f t="shared" si="399"/>
        <v>YES</v>
      </c>
      <c r="BK66" s="12" t="str">
        <f t="shared" si="399"/>
        <v>YES</v>
      </c>
      <c r="BL66" s="12" t="str">
        <f t="shared" si="399"/>
        <v>YES</v>
      </c>
      <c r="BM66" s="12" t="str">
        <f t="shared" si="399"/>
        <v>YES</v>
      </c>
      <c r="BN66" s="12" t="str">
        <f t="shared" si="399"/>
        <v>YES</v>
      </c>
      <c r="BO66" s="12" t="str">
        <f>IF(BO44="NA","NA",IF(AND(BO44&gt;=0.99,BO44&lt;=2.01),"YES","NO"))</f>
        <v>YES</v>
      </c>
      <c r="BP66" s="150" t="s">
        <v>20</v>
      </c>
      <c r="BQ66" s="12" t="str">
        <f t="shared" ref="BQ66:BY66" si="400">IF(BQ44="NA","NA",IF(AND(BQ44&gt;=0.99,BQ44&lt;=2.01),"YES","NO"))</f>
        <v>YES</v>
      </c>
      <c r="BR66" s="12" t="str">
        <f t="shared" si="400"/>
        <v>YES</v>
      </c>
      <c r="BS66" s="12" t="str">
        <f t="shared" si="400"/>
        <v>YES</v>
      </c>
      <c r="BT66" s="12" t="str">
        <f t="shared" si="400"/>
        <v>YES</v>
      </c>
      <c r="BU66" s="12" t="str">
        <f t="shared" si="400"/>
        <v>YES</v>
      </c>
      <c r="BV66" s="12" t="str">
        <f t="shared" si="400"/>
        <v>YES</v>
      </c>
      <c r="BW66" s="12" t="str">
        <f t="shared" si="400"/>
        <v>YES</v>
      </c>
      <c r="BX66" s="12" t="str">
        <f t="shared" si="400"/>
        <v>YES</v>
      </c>
      <c r="BY66" s="12" t="str">
        <f t="shared" si="400"/>
        <v>YES</v>
      </c>
      <c r="BZ66" s="12" t="str">
        <f>IF(BZ44="NA","NA",IF(AND(BZ44&gt;=0.99,BZ44&lt;=2.01),"YES","NO"))</f>
        <v>YES</v>
      </c>
      <c r="CA66" s="150" t="s">
        <v>20</v>
      </c>
      <c r="CB66" s="12" t="str">
        <f t="shared" ref="CB66:CJ66" si="401">IF(CB44="NA","NA",IF(AND(CB44&gt;=0.99,CB44&lt;=2.01),"YES","NO"))</f>
        <v>YES</v>
      </c>
      <c r="CC66" s="12" t="str">
        <f t="shared" si="401"/>
        <v>YES</v>
      </c>
      <c r="CD66" s="12" t="str">
        <f t="shared" si="401"/>
        <v>YES</v>
      </c>
      <c r="CE66" s="12" t="str">
        <f t="shared" si="401"/>
        <v>YES</v>
      </c>
      <c r="CF66" s="12" t="str">
        <f t="shared" si="401"/>
        <v>YES</v>
      </c>
      <c r="CG66" s="12" t="str">
        <f t="shared" si="401"/>
        <v>YES</v>
      </c>
      <c r="CH66" s="12" t="str">
        <f t="shared" si="401"/>
        <v>YES</v>
      </c>
      <c r="CI66" s="12" t="str">
        <f t="shared" si="401"/>
        <v>YES</v>
      </c>
      <c r="CJ66" s="12" t="str">
        <f t="shared" si="401"/>
        <v>YES</v>
      </c>
      <c r="CK66" s="12" t="str">
        <f>IF(CK44="NA","NA",IF(AND(CK44&gt;=0.99,CK44&lt;=2.01),"YES","NO"))</f>
        <v>YES</v>
      </c>
      <c r="CL66" s="150" t="s">
        <v>20</v>
      </c>
      <c r="CM66" s="12" t="str">
        <f t="shared" ref="CM66:CU66" si="402">IF(CM44="NA","NA",IF(AND(CM44&gt;=0.99,CM44&lt;=2.01),"YES","NO"))</f>
        <v>YES</v>
      </c>
      <c r="CN66" s="12" t="str">
        <f t="shared" si="402"/>
        <v>YES</v>
      </c>
      <c r="CO66" s="12" t="str">
        <f t="shared" si="402"/>
        <v>YES</v>
      </c>
      <c r="CP66" s="12" t="str">
        <f t="shared" si="402"/>
        <v>YES</v>
      </c>
      <c r="CQ66" s="12" t="str">
        <f t="shared" si="402"/>
        <v>YES</v>
      </c>
      <c r="CR66" s="12" t="str">
        <f t="shared" si="402"/>
        <v>YES</v>
      </c>
      <c r="CS66" s="12" t="str">
        <f t="shared" si="402"/>
        <v>YES</v>
      </c>
      <c r="CT66" s="12" t="str">
        <f t="shared" si="402"/>
        <v>YES</v>
      </c>
      <c r="CU66" s="12" t="str">
        <f t="shared" si="402"/>
        <v>YES</v>
      </c>
      <c r="CV66" s="12" t="str">
        <f>IF(CV44="NA","NA",IF(AND(CV44&gt;=0.99,CV44&lt;=2.01),"YES","NO"))</f>
        <v>YES</v>
      </c>
      <c r="CW66" s="150" t="s">
        <v>20</v>
      </c>
      <c r="CX66" s="12" t="str">
        <f t="shared" ref="CX66:DF66" si="403">IF(CX44="NA","NA",IF(AND(CX44&gt;=0.99,CX44&lt;=2.01),"YES","NO"))</f>
        <v>YES</v>
      </c>
      <c r="CY66" s="12" t="str">
        <f t="shared" si="403"/>
        <v>YES</v>
      </c>
      <c r="CZ66" s="12" t="str">
        <f t="shared" si="403"/>
        <v>YES</v>
      </c>
      <c r="DA66" s="12" t="str">
        <f t="shared" si="403"/>
        <v>YES</v>
      </c>
      <c r="DB66" s="12" t="str">
        <f t="shared" si="403"/>
        <v>YES</v>
      </c>
      <c r="DC66" s="12" t="str">
        <f t="shared" si="403"/>
        <v>YES</v>
      </c>
      <c r="DD66" s="12" t="str">
        <f t="shared" si="403"/>
        <v>YES</v>
      </c>
      <c r="DE66" s="12" t="str">
        <f t="shared" si="403"/>
        <v>YES</v>
      </c>
      <c r="DF66" s="12" t="str">
        <f t="shared" si="403"/>
        <v>YES</v>
      </c>
      <c r="DG66" s="12" t="str">
        <f>IF(DG44="NA","NA",IF(AND(DG44&gt;=0.99,DG44&lt;=2.01),"YES","NO"))</f>
        <v>YES</v>
      </c>
      <c r="DH66" s="150" t="s">
        <v>20</v>
      </c>
      <c r="DI66" s="12" t="str">
        <f t="shared" ref="DI66:DQ66" si="404">IF(DI44="NA","NA",IF(AND(DI44&gt;=0.99,DI44&lt;=2.01),"YES","NO"))</f>
        <v>YES</v>
      </c>
      <c r="DJ66" s="12" t="str">
        <f t="shared" si="404"/>
        <v>YES</v>
      </c>
      <c r="DK66" s="12" t="str">
        <f t="shared" si="404"/>
        <v>YES</v>
      </c>
      <c r="DL66" s="12" t="str">
        <f t="shared" si="404"/>
        <v>YES</v>
      </c>
      <c r="DM66" s="12" t="str">
        <f t="shared" si="404"/>
        <v>YES</v>
      </c>
      <c r="DN66" s="12" t="str">
        <f t="shared" si="404"/>
        <v>YES</v>
      </c>
      <c r="DO66" s="12" t="str">
        <f t="shared" si="404"/>
        <v>YES</v>
      </c>
      <c r="DP66" s="12" t="str">
        <f t="shared" si="404"/>
        <v>YES</v>
      </c>
      <c r="DQ66" s="12" t="str">
        <f t="shared" si="404"/>
        <v>YES</v>
      </c>
      <c r="DR66" s="12" t="str">
        <f>IF(DR44="NA","NA",IF(AND(DR44&gt;=0.99,DR44&lt;=2.01),"YES","NO"))</f>
        <v>YES</v>
      </c>
      <c r="DS66" s="150" t="s">
        <v>20</v>
      </c>
      <c r="DT66" s="12" t="str">
        <f t="shared" ref="DT66:EB66" si="405">IF(DT44="NA","NA",IF(AND(DT44&gt;=0.99,DT44&lt;=2.01),"YES","NO"))</f>
        <v>YES</v>
      </c>
      <c r="DU66" s="12" t="str">
        <f t="shared" si="405"/>
        <v>YES</v>
      </c>
      <c r="DV66" s="12" t="str">
        <f t="shared" si="405"/>
        <v>YES</v>
      </c>
      <c r="DW66" s="12" t="str">
        <f t="shared" si="405"/>
        <v>YES</v>
      </c>
      <c r="DX66" s="12" t="str">
        <f t="shared" si="405"/>
        <v>YES</v>
      </c>
      <c r="DY66" s="12" t="str">
        <f t="shared" si="405"/>
        <v>YES</v>
      </c>
      <c r="DZ66" s="12" t="str">
        <f t="shared" si="405"/>
        <v>YES</v>
      </c>
      <c r="EA66" s="12" t="str">
        <f t="shared" si="405"/>
        <v>YES</v>
      </c>
      <c r="EB66" s="12" t="str">
        <f t="shared" si="405"/>
        <v>YES</v>
      </c>
      <c r="EC66" s="12" t="str">
        <f>IF(EC44="NA","NA",IF(AND(EC44&gt;=0.99,EC44&lt;=2.01),"YES","NO"))</f>
        <v>YES</v>
      </c>
      <c r="ED66" s="150" t="s">
        <v>20</v>
      </c>
      <c r="EE66" s="12" t="str">
        <f t="shared" ref="EE66:EM66" si="406">IF(EE44="NA","NA",IF(AND(EE44&gt;=0.99,EE44&lt;=2.01),"YES","NO"))</f>
        <v>YES</v>
      </c>
      <c r="EF66" s="12" t="str">
        <f t="shared" si="406"/>
        <v>YES</v>
      </c>
      <c r="EG66" s="12" t="str">
        <f t="shared" si="406"/>
        <v>YES</v>
      </c>
      <c r="EH66" s="12" t="str">
        <f t="shared" si="406"/>
        <v>YES</v>
      </c>
      <c r="EI66" s="12" t="str">
        <f t="shared" si="406"/>
        <v>YES</v>
      </c>
      <c r="EJ66" s="12" t="str">
        <f t="shared" si="406"/>
        <v>YES</v>
      </c>
      <c r="EK66" s="12" t="str">
        <f t="shared" si="406"/>
        <v>YES</v>
      </c>
      <c r="EL66" s="12" t="str">
        <f t="shared" si="406"/>
        <v>YES</v>
      </c>
      <c r="EM66" s="12" t="str">
        <f t="shared" si="406"/>
        <v>YES</v>
      </c>
      <c r="EN66" s="12" t="str">
        <f t="shared" ref="EN66" si="407">IF(EN44="NA","NA",IF(AND(EN44&gt;=0.99,EN44&lt;=2.01),"YES","NO"))</f>
        <v>YES</v>
      </c>
      <c r="EO66" s="150" t="s">
        <v>20</v>
      </c>
      <c r="EP66" s="12" t="str">
        <f t="shared" ref="EP66:EY66" si="408">IF(EP44="NA","NA",IF(AND(EP44&gt;=0.99,EP44&lt;=2.01),"YES","NO"))</f>
        <v>YES</v>
      </c>
      <c r="EQ66" s="12" t="str">
        <f t="shared" si="408"/>
        <v>YES</v>
      </c>
      <c r="ER66" s="12" t="str">
        <f t="shared" si="408"/>
        <v>YES</v>
      </c>
      <c r="ES66" s="12" t="str">
        <f t="shared" si="408"/>
        <v>YES</v>
      </c>
      <c r="ET66" s="12" t="str">
        <f t="shared" si="408"/>
        <v>YES</v>
      </c>
      <c r="EU66" s="12" t="str">
        <f t="shared" si="408"/>
        <v>YES</v>
      </c>
      <c r="EV66" s="12" t="str">
        <f t="shared" si="408"/>
        <v>YES</v>
      </c>
      <c r="EW66" s="12" t="str">
        <f t="shared" si="408"/>
        <v>YES</v>
      </c>
      <c r="EX66" s="12" t="str">
        <f t="shared" si="408"/>
        <v>YES</v>
      </c>
      <c r="EY66" s="12" t="str">
        <f t="shared" si="408"/>
        <v>YES</v>
      </c>
      <c r="EZ66" s="150" t="s">
        <v>20</v>
      </c>
      <c r="FA66" s="12" t="str">
        <f t="shared" ref="FA66:FJ66" si="409">IF(FA44="NA","NA",IF(AND(FA44&gt;=0.99,FA44&lt;=2.01),"YES","NO"))</f>
        <v>YES</v>
      </c>
      <c r="FB66" s="12" t="str">
        <f t="shared" si="409"/>
        <v>YES</v>
      </c>
      <c r="FC66" s="12" t="str">
        <f t="shared" si="409"/>
        <v>YES</v>
      </c>
      <c r="FD66" s="12" t="str">
        <f t="shared" si="409"/>
        <v>YES</v>
      </c>
      <c r="FE66" s="12" t="str">
        <f t="shared" si="409"/>
        <v>YES</v>
      </c>
      <c r="FF66" s="12" t="str">
        <f t="shared" si="409"/>
        <v>YES</v>
      </c>
      <c r="FG66" s="12" t="str">
        <f t="shared" si="409"/>
        <v>YES</v>
      </c>
      <c r="FH66" s="12" t="str">
        <f t="shared" si="409"/>
        <v>YES</v>
      </c>
      <c r="FI66" s="12" t="str">
        <f t="shared" si="409"/>
        <v>YES</v>
      </c>
      <c r="FJ66" s="12" t="str">
        <f t="shared" si="409"/>
        <v>YES</v>
      </c>
      <c r="FK66" s="150" t="s">
        <v>20</v>
      </c>
      <c r="FL66" s="12" t="str">
        <f t="shared" ref="FL66:FR66" si="410">IF(FL44="NA","NA",IF(AND(FL44&gt;=0.99,FL44&lt;=2.01),"YES","NO"))</f>
        <v>YES</v>
      </c>
      <c r="FM66" s="12" t="str">
        <f t="shared" si="410"/>
        <v>YES</v>
      </c>
      <c r="FN66" s="12" t="str">
        <f t="shared" si="410"/>
        <v>YES</v>
      </c>
      <c r="FO66" s="12" t="str">
        <f t="shared" si="410"/>
        <v>YES</v>
      </c>
      <c r="FP66" s="12" t="str">
        <f t="shared" si="410"/>
        <v>YES</v>
      </c>
      <c r="FQ66" s="12" t="str">
        <f t="shared" si="410"/>
        <v>YES</v>
      </c>
      <c r="FR66" s="12" t="str">
        <f t="shared" si="410"/>
        <v>YES</v>
      </c>
      <c r="FS66" s="150" t="s">
        <v>20</v>
      </c>
      <c r="FT66" s="4"/>
      <c r="FU66" s="4"/>
      <c r="FV66" s="4"/>
      <c r="FW66" s="4"/>
      <c r="FX66" s="4"/>
    </row>
    <row r="67" spans="1:194" x14ac:dyDescent="0.2">
      <c r="A67" s="150" t="s">
        <v>21</v>
      </c>
      <c r="B67" s="12" t="str">
        <f>IF(B45="NA","NA",IF(AND(B45&gt;=0.99,B45&lt;=2.01),"YES","NO"))</f>
        <v>YES</v>
      </c>
      <c r="C67" s="12" t="str">
        <f t="shared" ref="C67:K67" si="411">IF(C45="NA","NA",IF(AND(C45&gt;=0.99,C45&lt;=2.01),"YES","NO"))</f>
        <v>YES</v>
      </c>
      <c r="D67" s="12" t="str">
        <f t="shared" si="411"/>
        <v>YES</v>
      </c>
      <c r="E67" s="12" t="str">
        <f t="shared" si="411"/>
        <v>YES</v>
      </c>
      <c r="F67" s="12" t="str">
        <f t="shared" si="411"/>
        <v>YES</v>
      </c>
      <c r="G67" s="12" t="str">
        <f t="shared" si="411"/>
        <v>YES</v>
      </c>
      <c r="H67" s="12" t="str">
        <f t="shared" si="411"/>
        <v>YES</v>
      </c>
      <c r="I67" s="12" t="str">
        <f t="shared" si="411"/>
        <v>YES</v>
      </c>
      <c r="J67" s="12" t="str">
        <f t="shared" si="411"/>
        <v>YES</v>
      </c>
      <c r="K67" s="12" t="str">
        <f t="shared" si="411"/>
        <v>YES</v>
      </c>
      <c r="L67" s="150" t="s">
        <v>21</v>
      </c>
      <c r="M67" s="12" t="str">
        <f>IF(M45="NA","NA",IF(AND(M45&gt;=0.99,M45&lt;=2.01),"YES","NO"))</f>
        <v>YES</v>
      </c>
      <c r="N67" s="12" t="str">
        <f t="shared" ref="N67:U67" si="412">IF(N45="NA","NA",IF(AND(N45&gt;=0.99,N45&lt;=2.01),"YES","NO"))</f>
        <v>YES</v>
      </c>
      <c r="O67" s="12" t="str">
        <f t="shared" si="412"/>
        <v>YES</v>
      </c>
      <c r="P67" s="12" t="str">
        <f t="shared" si="412"/>
        <v>YES</v>
      </c>
      <c r="Q67" s="12" t="str">
        <f t="shared" si="412"/>
        <v>YES</v>
      </c>
      <c r="R67" s="12" t="str">
        <f t="shared" si="412"/>
        <v>YES</v>
      </c>
      <c r="S67" s="12" t="str">
        <f t="shared" si="412"/>
        <v>YES</v>
      </c>
      <c r="T67" s="12" t="str">
        <f t="shared" si="412"/>
        <v>YES</v>
      </c>
      <c r="U67" s="12" t="str">
        <f t="shared" si="412"/>
        <v>YES</v>
      </c>
      <c r="V67" s="12" t="str">
        <f t="shared" ref="V67" si="413">IF(V45="NA","NA",IF(AND(V45&gt;=0.99,V45&lt;=2.01),"YES","NO"))</f>
        <v>YES</v>
      </c>
      <c r="W67" s="12" t="str">
        <f>IF(W45="NA","NA",IF(AND(W45&gt;=0.99,W45&lt;=2.01),"YES","NO"))</f>
        <v>YES</v>
      </c>
      <c r="X67" s="150" t="s">
        <v>21</v>
      </c>
      <c r="Y67" s="12" t="str">
        <f t="shared" ref="Y67:AG67" si="414">IF(Y45="NA","NA",IF(AND(Y45&gt;=0.99,Y45&lt;=2.01),"YES","NO"))</f>
        <v>YES</v>
      </c>
      <c r="Z67" s="12" t="str">
        <f t="shared" si="414"/>
        <v>YES</v>
      </c>
      <c r="AA67" s="12" t="str">
        <f t="shared" si="414"/>
        <v>YES</v>
      </c>
      <c r="AB67" s="12" t="str">
        <f t="shared" si="414"/>
        <v>YES</v>
      </c>
      <c r="AC67" s="12" t="str">
        <f t="shared" si="414"/>
        <v>YES</v>
      </c>
      <c r="AD67" s="12" t="str">
        <f t="shared" si="414"/>
        <v>YES</v>
      </c>
      <c r="AE67" s="169" t="str">
        <f t="shared" si="414"/>
        <v>NO</v>
      </c>
      <c r="AF67" s="12" t="str">
        <f t="shared" si="414"/>
        <v>YES</v>
      </c>
      <c r="AG67" s="12" t="str">
        <f t="shared" si="414"/>
        <v>YES</v>
      </c>
      <c r="AH67" s="12" t="str">
        <f>IF(AH45="NA","NA",IF(AND(AH45&gt;=0.99,AH45&lt;=2.01),"YES","NO"))</f>
        <v>YES</v>
      </c>
      <c r="AI67" s="150" t="s">
        <v>21</v>
      </c>
      <c r="AJ67" s="12" t="str">
        <f t="shared" ref="AJ67:AR67" si="415">IF(AJ45="NA","NA",IF(AND(AJ45&gt;=0.99,AJ45&lt;=2.01),"YES","NO"))</f>
        <v>YES</v>
      </c>
      <c r="AK67" s="12" t="str">
        <f t="shared" si="415"/>
        <v>YES</v>
      </c>
      <c r="AL67" s="12" t="str">
        <f t="shared" si="415"/>
        <v>YES</v>
      </c>
      <c r="AM67" s="12" t="str">
        <f t="shared" si="415"/>
        <v>YES</v>
      </c>
      <c r="AN67" s="12" t="str">
        <f t="shared" si="415"/>
        <v>YES</v>
      </c>
      <c r="AO67" s="12" t="str">
        <f t="shared" si="415"/>
        <v>YES</v>
      </c>
      <c r="AP67" s="12" t="str">
        <f t="shared" si="415"/>
        <v>YES</v>
      </c>
      <c r="AQ67" s="12" t="str">
        <f t="shared" si="415"/>
        <v>YES</v>
      </c>
      <c r="AR67" s="12" t="str">
        <f t="shared" si="415"/>
        <v>YES</v>
      </c>
      <c r="AS67" s="12" t="str">
        <f>IF(AS45="NA","NA",IF(AND(AS45&gt;=0.99,AS45&lt;=2.01),"YES","NO"))</f>
        <v>YES</v>
      </c>
      <c r="AT67" s="150" t="s">
        <v>21</v>
      </c>
      <c r="AU67" s="12" t="str">
        <f t="shared" ref="AU67:BC67" si="416">IF(AU45="NA","NA",IF(AND(AU45&gt;=0.99,AU45&lt;=2.01),"YES","NO"))</f>
        <v>YES</v>
      </c>
      <c r="AV67" s="12" t="str">
        <f t="shared" si="416"/>
        <v>YES</v>
      </c>
      <c r="AW67" s="12" t="str">
        <f t="shared" si="416"/>
        <v>YES</v>
      </c>
      <c r="AX67" s="12" t="str">
        <f t="shared" si="416"/>
        <v>YES</v>
      </c>
      <c r="AY67" s="12" t="str">
        <f t="shared" si="416"/>
        <v>YES</v>
      </c>
      <c r="AZ67" s="12" t="str">
        <f t="shared" si="416"/>
        <v>YES</v>
      </c>
      <c r="BA67" s="12" t="str">
        <f t="shared" si="416"/>
        <v>YES</v>
      </c>
      <c r="BB67" s="12" t="str">
        <f t="shared" si="416"/>
        <v>YES</v>
      </c>
      <c r="BC67" s="12" t="str">
        <f t="shared" si="416"/>
        <v>YES</v>
      </c>
      <c r="BD67" s="12" t="str">
        <f>IF(BD45="NA","NA",IF(AND(BD45&gt;=0.99,BD45&lt;=2.01),"YES","NO"))</f>
        <v>YES</v>
      </c>
      <c r="BE67" s="150" t="s">
        <v>21</v>
      </c>
      <c r="BF67" s="12" t="str">
        <f t="shared" ref="BF67:BN67" si="417">IF(BF45="NA","NA",IF(AND(BF45&gt;=0.99,BF45&lt;=2.01),"YES","NO"))</f>
        <v>YES</v>
      </c>
      <c r="BG67" s="12" t="str">
        <f t="shared" si="417"/>
        <v>YES</v>
      </c>
      <c r="BH67" s="12" t="str">
        <f t="shared" si="417"/>
        <v>YES</v>
      </c>
      <c r="BI67" s="12" t="str">
        <f t="shared" si="417"/>
        <v>YES</v>
      </c>
      <c r="BJ67" s="12" t="str">
        <f t="shared" si="417"/>
        <v>YES</v>
      </c>
      <c r="BK67" s="12" t="str">
        <f t="shared" si="417"/>
        <v>YES</v>
      </c>
      <c r="BL67" s="12" t="str">
        <f t="shared" si="417"/>
        <v>YES</v>
      </c>
      <c r="BM67" s="12" t="str">
        <f t="shared" si="417"/>
        <v>YES</v>
      </c>
      <c r="BN67" s="12" t="str">
        <f t="shared" si="417"/>
        <v>YES</v>
      </c>
      <c r="BO67" s="12" t="str">
        <f>IF(BO45="NA","NA",IF(AND(BO45&gt;=0.99,BO45&lt;=2.01),"YES","NO"))</f>
        <v>YES</v>
      </c>
      <c r="BP67" s="150" t="s">
        <v>21</v>
      </c>
      <c r="BQ67" s="12" t="str">
        <f t="shared" ref="BQ67:BY67" si="418">IF(BQ45="NA","NA",IF(AND(BQ45&gt;=0.99,BQ45&lt;=2.01),"YES","NO"))</f>
        <v>YES</v>
      </c>
      <c r="BR67" s="12" t="str">
        <f t="shared" si="418"/>
        <v>YES</v>
      </c>
      <c r="BS67" s="12" t="str">
        <f t="shared" si="418"/>
        <v>YES</v>
      </c>
      <c r="BT67" s="12" t="str">
        <f t="shared" si="418"/>
        <v>YES</v>
      </c>
      <c r="BU67" s="12" t="str">
        <f t="shared" si="418"/>
        <v>YES</v>
      </c>
      <c r="BV67" s="12" t="str">
        <f t="shared" si="418"/>
        <v>YES</v>
      </c>
      <c r="BW67" s="12" t="str">
        <f t="shared" si="418"/>
        <v>YES</v>
      </c>
      <c r="BX67" s="12" t="str">
        <f t="shared" si="418"/>
        <v>YES</v>
      </c>
      <c r="BY67" s="12" t="str">
        <f t="shared" si="418"/>
        <v>YES</v>
      </c>
      <c r="BZ67" s="12" t="str">
        <f>IF(BZ45="NA","NA",IF(AND(BZ45&gt;=0.99,BZ45&lt;=2.01),"YES","NO"))</f>
        <v>YES</v>
      </c>
      <c r="CA67" s="150" t="s">
        <v>21</v>
      </c>
      <c r="CB67" s="12" t="str">
        <f t="shared" ref="CB67:CJ67" si="419">IF(CB45="NA","NA",IF(AND(CB45&gt;=0.99,CB45&lt;=2.01),"YES","NO"))</f>
        <v>YES</v>
      </c>
      <c r="CC67" s="12" t="str">
        <f t="shared" si="419"/>
        <v>YES</v>
      </c>
      <c r="CD67" s="12" t="str">
        <f t="shared" si="419"/>
        <v>YES</v>
      </c>
      <c r="CE67" s="12" t="str">
        <f t="shared" si="419"/>
        <v>YES</v>
      </c>
      <c r="CF67" s="12" t="str">
        <f t="shared" si="419"/>
        <v>YES</v>
      </c>
      <c r="CG67" s="12" t="str">
        <f t="shared" si="419"/>
        <v>YES</v>
      </c>
      <c r="CH67" s="12" t="str">
        <f t="shared" si="419"/>
        <v>YES</v>
      </c>
      <c r="CI67" s="12" t="str">
        <f t="shared" si="419"/>
        <v>YES</v>
      </c>
      <c r="CJ67" s="12" t="str">
        <f t="shared" si="419"/>
        <v>YES</v>
      </c>
      <c r="CK67" s="12" t="str">
        <f>IF(CK45="NA","NA",IF(AND(CK45&gt;=0.99,CK45&lt;=2.01),"YES","NO"))</f>
        <v>YES</v>
      </c>
      <c r="CL67" s="150" t="s">
        <v>21</v>
      </c>
      <c r="CM67" s="12" t="str">
        <f t="shared" ref="CM67:CU67" si="420">IF(CM45="NA","NA",IF(AND(CM45&gt;=0.99,CM45&lt;=2.01),"YES","NO"))</f>
        <v>YES</v>
      </c>
      <c r="CN67" s="12" t="str">
        <f t="shared" si="420"/>
        <v>YES</v>
      </c>
      <c r="CO67" s="12" t="str">
        <f t="shared" si="420"/>
        <v>YES</v>
      </c>
      <c r="CP67" s="12" t="str">
        <f t="shared" si="420"/>
        <v>YES</v>
      </c>
      <c r="CQ67" s="12" t="str">
        <f t="shared" si="420"/>
        <v>YES</v>
      </c>
      <c r="CR67" s="12" t="str">
        <f t="shared" si="420"/>
        <v>YES</v>
      </c>
      <c r="CS67" s="12" t="str">
        <f t="shared" si="420"/>
        <v>YES</v>
      </c>
      <c r="CT67" s="12" t="str">
        <f t="shared" si="420"/>
        <v>YES</v>
      </c>
      <c r="CU67" s="12" t="str">
        <f t="shared" si="420"/>
        <v>YES</v>
      </c>
      <c r="CV67" s="12" t="str">
        <f>IF(CV45="NA","NA",IF(AND(CV45&gt;=0.99,CV45&lt;=2.01),"YES","NO"))</f>
        <v>YES</v>
      </c>
      <c r="CW67" s="150" t="s">
        <v>21</v>
      </c>
      <c r="CX67" s="12" t="str">
        <f t="shared" ref="CX67:DF67" si="421">IF(CX45="NA","NA",IF(AND(CX45&gt;=0.99,CX45&lt;=2.01),"YES","NO"))</f>
        <v>YES</v>
      </c>
      <c r="CY67" s="12" t="str">
        <f t="shared" si="421"/>
        <v>YES</v>
      </c>
      <c r="CZ67" s="12" t="str">
        <f t="shared" si="421"/>
        <v>YES</v>
      </c>
      <c r="DA67" s="12" t="str">
        <f t="shared" si="421"/>
        <v>YES</v>
      </c>
      <c r="DB67" s="12" t="str">
        <f t="shared" si="421"/>
        <v>YES</v>
      </c>
      <c r="DC67" s="12" t="str">
        <f t="shared" si="421"/>
        <v>YES</v>
      </c>
      <c r="DD67" s="12" t="str">
        <f t="shared" si="421"/>
        <v>YES</v>
      </c>
      <c r="DE67" s="12" t="str">
        <f t="shared" si="421"/>
        <v>YES</v>
      </c>
      <c r="DF67" s="12" t="str">
        <f t="shared" si="421"/>
        <v>YES</v>
      </c>
      <c r="DG67" s="12" t="str">
        <f>IF(DG45="NA","NA",IF(AND(DG45&gt;=0.99,DG45&lt;=2.01),"YES","NO"))</f>
        <v>YES</v>
      </c>
      <c r="DH67" s="150" t="s">
        <v>21</v>
      </c>
      <c r="DI67" s="12" t="str">
        <f t="shared" ref="DI67:DQ67" si="422">IF(DI45="NA","NA",IF(AND(DI45&gt;=0.99,DI45&lt;=2.01),"YES","NO"))</f>
        <v>YES</v>
      </c>
      <c r="DJ67" s="12" t="str">
        <f t="shared" si="422"/>
        <v>YES</v>
      </c>
      <c r="DK67" s="12" t="str">
        <f t="shared" si="422"/>
        <v>YES</v>
      </c>
      <c r="DL67" s="12" t="str">
        <f t="shared" si="422"/>
        <v>YES</v>
      </c>
      <c r="DM67" s="12" t="str">
        <f t="shared" si="422"/>
        <v>YES</v>
      </c>
      <c r="DN67" s="12" t="str">
        <f t="shared" si="422"/>
        <v>YES</v>
      </c>
      <c r="DO67" s="12" t="str">
        <f t="shared" si="422"/>
        <v>YES</v>
      </c>
      <c r="DP67" s="12" t="str">
        <f t="shared" si="422"/>
        <v>YES</v>
      </c>
      <c r="DQ67" s="12" t="str">
        <f t="shared" si="422"/>
        <v>YES</v>
      </c>
      <c r="DR67" s="12" t="str">
        <f>IF(DR45="NA","NA",IF(AND(DR45&gt;=0.99,DR45&lt;=2.01),"YES","NO"))</f>
        <v>YES</v>
      </c>
      <c r="DS67" s="150" t="s">
        <v>21</v>
      </c>
      <c r="DT67" s="12" t="str">
        <f t="shared" ref="DT67:EB67" si="423">IF(DT45="NA","NA",IF(AND(DT45&gt;=0.99,DT45&lt;=2.01),"YES","NO"))</f>
        <v>YES</v>
      </c>
      <c r="DU67" s="12" t="str">
        <f t="shared" si="423"/>
        <v>YES</v>
      </c>
      <c r="DV67" s="12" t="str">
        <f t="shared" si="423"/>
        <v>YES</v>
      </c>
      <c r="DW67" s="12" t="str">
        <f t="shared" si="423"/>
        <v>YES</v>
      </c>
      <c r="DX67" s="12" t="str">
        <f t="shared" si="423"/>
        <v>YES</v>
      </c>
      <c r="DY67" s="12" t="str">
        <f t="shared" si="423"/>
        <v>YES</v>
      </c>
      <c r="DZ67" s="12" t="str">
        <f t="shared" si="423"/>
        <v>YES</v>
      </c>
      <c r="EA67" s="12" t="str">
        <f t="shared" si="423"/>
        <v>YES</v>
      </c>
      <c r="EB67" s="12" t="str">
        <f t="shared" si="423"/>
        <v>YES</v>
      </c>
      <c r="EC67" s="12" t="str">
        <f>IF(EC45="NA","NA",IF(AND(EC45&gt;=0.99,EC45&lt;=2.01),"YES","NO"))</f>
        <v>YES</v>
      </c>
      <c r="ED67" s="150" t="s">
        <v>21</v>
      </c>
      <c r="EE67" s="12" t="str">
        <f t="shared" ref="EE67:EM67" si="424">IF(EE45="NA","NA",IF(AND(EE45&gt;=0.99,EE45&lt;=2.01),"YES","NO"))</f>
        <v>YES</v>
      </c>
      <c r="EF67" s="12" t="str">
        <f t="shared" si="424"/>
        <v>YES</v>
      </c>
      <c r="EG67" s="12" t="str">
        <f t="shared" si="424"/>
        <v>YES</v>
      </c>
      <c r="EH67" s="12" t="str">
        <f t="shared" si="424"/>
        <v>YES</v>
      </c>
      <c r="EI67" s="12" t="str">
        <f t="shared" si="424"/>
        <v>YES</v>
      </c>
      <c r="EJ67" s="12" t="str">
        <f t="shared" si="424"/>
        <v>YES</v>
      </c>
      <c r="EK67" s="12" t="str">
        <f t="shared" si="424"/>
        <v>YES</v>
      </c>
      <c r="EL67" s="12" t="str">
        <f t="shared" si="424"/>
        <v>YES</v>
      </c>
      <c r="EM67" s="12" t="str">
        <f t="shared" si="424"/>
        <v>YES</v>
      </c>
      <c r="EN67" s="12" t="str">
        <f t="shared" ref="EN67" si="425">IF(EN45="NA","NA",IF(AND(EN45&gt;=0.99,EN45&lt;=2.01),"YES","NO"))</f>
        <v>YES</v>
      </c>
      <c r="EO67" s="150" t="s">
        <v>21</v>
      </c>
      <c r="EP67" s="12" t="str">
        <f t="shared" ref="EP67:EY67" si="426">IF(EP45="NA","NA",IF(AND(EP45&gt;=0.99,EP45&lt;=2.01),"YES","NO"))</f>
        <v>YES</v>
      </c>
      <c r="EQ67" s="12" t="str">
        <f t="shared" si="426"/>
        <v>YES</v>
      </c>
      <c r="ER67" s="12" t="str">
        <f t="shared" si="426"/>
        <v>YES</v>
      </c>
      <c r="ES67" s="12" t="str">
        <f t="shared" si="426"/>
        <v>YES</v>
      </c>
      <c r="ET67" s="12" t="str">
        <f t="shared" si="426"/>
        <v>YES</v>
      </c>
      <c r="EU67" s="12" t="str">
        <f t="shared" si="426"/>
        <v>YES</v>
      </c>
      <c r="EV67" s="12" t="str">
        <f t="shared" si="426"/>
        <v>YES</v>
      </c>
      <c r="EW67" s="12" t="str">
        <f t="shared" si="426"/>
        <v>YES</v>
      </c>
      <c r="EX67" s="12" t="str">
        <f t="shared" si="426"/>
        <v>YES</v>
      </c>
      <c r="EY67" s="12" t="str">
        <f t="shared" si="426"/>
        <v>YES</v>
      </c>
      <c r="EZ67" s="150" t="s">
        <v>21</v>
      </c>
      <c r="FA67" s="12" t="str">
        <f t="shared" ref="FA67:FJ67" si="427">IF(FA45="NA","NA",IF(AND(FA45&gt;=0.99,FA45&lt;=2.01),"YES","NO"))</f>
        <v>YES</v>
      </c>
      <c r="FB67" s="12" t="str">
        <f t="shared" si="427"/>
        <v>YES</v>
      </c>
      <c r="FC67" s="12" t="str">
        <f t="shared" si="427"/>
        <v>YES</v>
      </c>
      <c r="FD67" s="12" t="str">
        <f t="shared" si="427"/>
        <v>YES</v>
      </c>
      <c r="FE67" s="12" t="str">
        <f t="shared" si="427"/>
        <v>YES</v>
      </c>
      <c r="FF67" s="12" t="str">
        <f t="shared" si="427"/>
        <v>YES</v>
      </c>
      <c r="FG67" s="12" t="str">
        <f t="shared" si="427"/>
        <v>YES</v>
      </c>
      <c r="FH67" s="12" t="str">
        <f t="shared" si="427"/>
        <v>YES</v>
      </c>
      <c r="FI67" s="12" t="str">
        <f t="shared" si="427"/>
        <v>YES</v>
      </c>
      <c r="FJ67" s="12" t="str">
        <f t="shared" si="427"/>
        <v>YES</v>
      </c>
      <c r="FK67" s="150" t="s">
        <v>21</v>
      </c>
      <c r="FL67" s="12" t="str">
        <f t="shared" ref="FL67:FR67" si="428">IF(FL45="NA","NA",IF(AND(FL45&gt;=0.99,FL45&lt;=2.01),"YES","NO"))</f>
        <v>YES</v>
      </c>
      <c r="FM67" s="12" t="str">
        <f t="shared" si="428"/>
        <v>YES</v>
      </c>
      <c r="FN67" s="12" t="str">
        <f t="shared" si="428"/>
        <v>YES</v>
      </c>
      <c r="FO67" s="12" t="str">
        <f t="shared" si="428"/>
        <v>YES</v>
      </c>
      <c r="FP67" s="12" t="str">
        <f t="shared" si="428"/>
        <v>YES</v>
      </c>
      <c r="FQ67" s="12" t="str">
        <f t="shared" si="428"/>
        <v>YES</v>
      </c>
      <c r="FR67" s="12" t="str">
        <f t="shared" si="428"/>
        <v>YES</v>
      </c>
      <c r="FS67" s="150" t="s">
        <v>21</v>
      </c>
      <c r="FT67" s="4"/>
      <c r="FU67" s="4"/>
      <c r="FV67" s="4"/>
      <c r="FW67" s="4"/>
      <c r="FX67" s="4"/>
    </row>
    <row r="68" spans="1:194" x14ac:dyDescent="0.2">
      <c r="A68" s="150" t="s">
        <v>22</v>
      </c>
      <c r="B68" s="12" t="str">
        <f>IF(B46="NA","NA",IF(AND(B46&gt;=0.99,B46&lt;=2.01),"YES","NO"))</f>
        <v>NO</v>
      </c>
      <c r="C68" s="12" t="str">
        <f t="shared" ref="C68:K68" si="429">IF(C46="NA","NA",IF(AND(C46&gt;=0.99,C46&lt;=2.01),"YES","NO"))</f>
        <v>YES</v>
      </c>
      <c r="D68" s="12" t="str">
        <f t="shared" si="429"/>
        <v>YES</v>
      </c>
      <c r="E68" s="12" t="str">
        <f t="shared" si="429"/>
        <v>YES</v>
      </c>
      <c r="F68" s="12" t="str">
        <f t="shared" si="429"/>
        <v>YES</v>
      </c>
      <c r="G68" s="12" t="str">
        <f t="shared" si="429"/>
        <v>YES</v>
      </c>
      <c r="H68" s="12" t="str">
        <f t="shared" si="429"/>
        <v>YES</v>
      </c>
      <c r="I68" s="12" t="str">
        <f t="shared" si="429"/>
        <v>YES</v>
      </c>
      <c r="J68" s="12" t="str">
        <f t="shared" si="429"/>
        <v>YES</v>
      </c>
      <c r="K68" s="12" t="str">
        <f t="shared" si="429"/>
        <v>YES</v>
      </c>
      <c r="L68" s="150" t="s">
        <v>22</v>
      </c>
      <c r="M68" s="12" t="str">
        <f>IF(M46="NA","NA",IF(AND(M46&gt;=0.99,M46&lt;=2.01),"YES","NO"))</f>
        <v>YES</v>
      </c>
      <c r="N68" s="12" t="str">
        <f t="shared" ref="N68:U68" si="430">IF(N46="NA","NA",IF(AND(N46&gt;=0.99,N46&lt;=2.01),"YES","NO"))</f>
        <v>YES</v>
      </c>
      <c r="O68" s="12" t="str">
        <f t="shared" si="430"/>
        <v>YES</v>
      </c>
      <c r="P68" s="12" t="str">
        <f t="shared" si="430"/>
        <v>YES</v>
      </c>
      <c r="Q68" s="12" t="str">
        <f t="shared" si="430"/>
        <v>YES</v>
      </c>
      <c r="R68" s="12" t="str">
        <f t="shared" si="430"/>
        <v>NO</v>
      </c>
      <c r="S68" s="12" t="str">
        <f t="shared" si="430"/>
        <v>NO</v>
      </c>
      <c r="T68" s="12" t="str">
        <f t="shared" si="430"/>
        <v>YES</v>
      </c>
      <c r="U68" s="12" t="str">
        <f t="shared" si="430"/>
        <v>YES</v>
      </c>
      <c r="V68" s="12" t="str">
        <f t="shared" ref="V68" si="431">IF(V46="NA","NA",IF(AND(V46&gt;=0.99,V46&lt;=2.01),"YES","NO"))</f>
        <v>YES</v>
      </c>
      <c r="W68" s="12" t="str">
        <f>IF(W46="NA","NA",IF(AND(W46&gt;=0.99,W46&lt;=2.01),"YES","NO"))</f>
        <v>YES</v>
      </c>
      <c r="X68" s="150" t="s">
        <v>22</v>
      </c>
      <c r="Y68" s="12" t="str">
        <f t="shared" ref="Y68:AG68" si="432">IF(Y46="NA","NA",IF(AND(Y46&gt;=0.99,Y46&lt;=2.01),"YES","NO"))</f>
        <v>YES</v>
      </c>
      <c r="Z68" s="12" t="str">
        <f t="shared" si="432"/>
        <v>YES</v>
      </c>
      <c r="AA68" s="12" t="str">
        <f t="shared" si="432"/>
        <v>YES</v>
      </c>
      <c r="AB68" s="12" t="str">
        <f t="shared" si="432"/>
        <v>YES</v>
      </c>
      <c r="AC68" s="12" t="str">
        <f t="shared" si="432"/>
        <v>YES</v>
      </c>
      <c r="AD68" s="12" t="str">
        <f t="shared" si="432"/>
        <v>YES</v>
      </c>
      <c r="AE68" s="12" t="str">
        <f t="shared" si="432"/>
        <v>YES</v>
      </c>
      <c r="AF68" s="12" t="str">
        <f t="shared" si="432"/>
        <v>YES</v>
      </c>
      <c r="AG68" s="169" t="str">
        <f t="shared" si="432"/>
        <v>NO</v>
      </c>
      <c r="AH68" s="12" t="str">
        <f>IF(AH46="NA","NA",IF(AND(AH46&gt;=0.99,AH46&lt;=2.01),"YES","NO"))</f>
        <v>YES</v>
      </c>
      <c r="AI68" s="150" t="s">
        <v>22</v>
      </c>
      <c r="AJ68" s="12" t="str">
        <f t="shared" ref="AJ68:AR68" si="433">IF(AJ46="NA","NA",IF(AND(AJ46&gt;=0.99,AJ46&lt;=2.01),"YES","NO"))</f>
        <v>YES</v>
      </c>
      <c r="AK68" s="12" t="str">
        <f t="shared" si="433"/>
        <v>YES</v>
      </c>
      <c r="AL68" s="12" t="str">
        <f t="shared" si="433"/>
        <v>YES</v>
      </c>
      <c r="AM68" s="12" t="str">
        <f t="shared" si="433"/>
        <v>YES</v>
      </c>
      <c r="AN68" s="12" t="str">
        <f t="shared" si="433"/>
        <v>YES</v>
      </c>
      <c r="AO68" s="12" t="str">
        <f t="shared" si="433"/>
        <v>YES</v>
      </c>
      <c r="AP68" s="12" t="str">
        <f t="shared" si="433"/>
        <v>YES</v>
      </c>
      <c r="AQ68" s="12" t="str">
        <f t="shared" si="433"/>
        <v>YES</v>
      </c>
      <c r="AR68" s="12" t="str">
        <f t="shared" si="433"/>
        <v>YES</v>
      </c>
      <c r="AS68" s="12" t="str">
        <f>IF(AS46="NA","NA",IF(AND(AS46&gt;=0.99,AS46&lt;=2.01),"YES","NO"))</f>
        <v>YES</v>
      </c>
      <c r="AT68" s="150" t="s">
        <v>22</v>
      </c>
      <c r="AU68" s="12" t="str">
        <f t="shared" ref="AU68:BC68" si="434">IF(AU46="NA","NA",IF(AND(AU46&gt;=0.99,AU46&lt;=2.01),"YES","NO"))</f>
        <v>YES</v>
      </c>
      <c r="AV68" s="12" t="str">
        <f t="shared" si="434"/>
        <v>YES</v>
      </c>
      <c r="AW68" s="12" t="str">
        <f t="shared" si="434"/>
        <v>YES</v>
      </c>
      <c r="AX68" s="12" t="str">
        <f t="shared" si="434"/>
        <v>YES</v>
      </c>
      <c r="AY68" s="12" t="str">
        <f t="shared" si="434"/>
        <v>YES</v>
      </c>
      <c r="AZ68" s="12" t="str">
        <f t="shared" si="434"/>
        <v>YES</v>
      </c>
      <c r="BA68" s="12" t="str">
        <f t="shared" si="434"/>
        <v>YES</v>
      </c>
      <c r="BB68" s="169" t="str">
        <f t="shared" si="434"/>
        <v>NO</v>
      </c>
      <c r="BC68" s="12" t="str">
        <f t="shared" si="434"/>
        <v>YES</v>
      </c>
      <c r="BD68" s="12" t="str">
        <f>IF(BD46="NA","NA",IF(AND(BD46&gt;=0.99,BD46&lt;=2.01),"YES","NO"))</f>
        <v>YES</v>
      </c>
      <c r="BE68" s="150" t="s">
        <v>22</v>
      </c>
      <c r="BF68" s="12" t="str">
        <f t="shared" ref="BF68:BN68" si="435">IF(BF46="NA","NA",IF(AND(BF46&gt;=0.99,BF46&lt;=2.01),"YES","NO"))</f>
        <v>YES</v>
      </c>
      <c r="BG68" s="12" t="str">
        <f t="shared" si="435"/>
        <v>YES</v>
      </c>
      <c r="BH68" s="12" t="str">
        <f t="shared" si="435"/>
        <v>YES</v>
      </c>
      <c r="BI68" s="12" t="str">
        <f t="shared" si="435"/>
        <v>YES</v>
      </c>
      <c r="BJ68" s="12" t="str">
        <f t="shared" si="435"/>
        <v>YES</v>
      </c>
      <c r="BK68" s="12" t="str">
        <f t="shared" si="435"/>
        <v>YES</v>
      </c>
      <c r="BL68" s="12" t="str">
        <f t="shared" si="435"/>
        <v>YES</v>
      </c>
      <c r="BM68" s="12" t="str">
        <f t="shared" si="435"/>
        <v>YES</v>
      </c>
      <c r="BN68" s="12" t="str">
        <f t="shared" si="435"/>
        <v>YES</v>
      </c>
      <c r="BO68" s="12" t="str">
        <f>IF(BO46="NA","NA",IF(AND(BO46&gt;=0.99,BO46&lt;=2.01),"YES","NO"))</f>
        <v>YES</v>
      </c>
      <c r="BP68" s="150" t="s">
        <v>22</v>
      </c>
      <c r="BQ68" s="12" t="str">
        <f t="shared" ref="BQ68:BY68" si="436">IF(BQ46="NA","NA",IF(AND(BQ46&gt;=0.99,BQ46&lt;=2.01),"YES","NO"))</f>
        <v>YES</v>
      </c>
      <c r="BR68" s="12" t="str">
        <f t="shared" si="436"/>
        <v>YES</v>
      </c>
      <c r="BS68" s="12" t="str">
        <f t="shared" si="436"/>
        <v>YES</v>
      </c>
      <c r="BT68" s="12" t="str">
        <f t="shared" si="436"/>
        <v>YES</v>
      </c>
      <c r="BU68" s="12" t="str">
        <f t="shared" si="436"/>
        <v>YES</v>
      </c>
      <c r="BV68" s="12" t="str">
        <f t="shared" si="436"/>
        <v>YES</v>
      </c>
      <c r="BW68" s="12" t="str">
        <f t="shared" si="436"/>
        <v>YES</v>
      </c>
      <c r="BX68" s="12" t="str">
        <f t="shared" si="436"/>
        <v>YES</v>
      </c>
      <c r="BY68" s="12" t="str">
        <f t="shared" si="436"/>
        <v>YES</v>
      </c>
      <c r="BZ68" s="12" t="str">
        <f>IF(BZ46="NA","NA",IF(AND(BZ46&gt;=0.99,BZ46&lt;=2.01),"YES","NO"))</f>
        <v>YES</v>
      </c>
      <c r="CA68" s="150" t="s">
        <v>22</v>
      </c>
      <c r="CB68" s="12" t="str">
        <f t="shared" ref="CB68:CJ68" si="437">IF(CB46="NA","NA",IF(AND(CB46&gt;=0.99,CB46&lt;=2.01),"YES","NO"))</f>
        <v>YES</v>
      </c>
      <c r="CC68" s="12" t="str">
        <f t="shared" si="437"/>
        <v>YES</v>
      </c>
      <c r="CD68" s="12" t="str">
        <f t="shared" si="437"/>
        <v>YES</v>
      </c>
      <c r="CE68" s="12" t="str">
        <f t="shared" si="437"/>
        <v>YES</v>
      </c>
      <c r="CF68" s="12" t="str">
        <f t="shared" si="437"/>
        <v>YES</v>
      </c>
      <c r="CG68" s="12" t="str">
        <f t="shared" si="437"/>
        <v>YES</v>
      </c>
      <c r="CH68" s="12" t="str">
        <f t="shared" si="437"/>
        <v>YES</v>
      </c>
      <c r="CI68" s="12" t="str">
        <f t="shared" si="437"/>
        <v>YES</v>
      </c>
      <c r="CJ68" s="12" t="str">
        <f t="shared" si="437"/>
        <v>YES</v>
      </c>
      <c r="CK68" s="12" t="str">
        <f>IF(CK46="NA","NA",IF(AND(CK46&gt;=0.99,CK46&lt;=2.01),"YES","NO"))</f>
        <v>YES</v>
      </c>
      <c r="CL68" s="150" t="s">
        <v>22</v>
      </c>
      <c r="CM68" s="12" t="str">
        <f t="shared" ref="CM68:CU68" si="438">IF(CM46="NA","NA",IF(AND(CM46&gt;=0.99,CM46&lt;=2.01),"YES","NO"))</f>
        <v>YES</v>
      </c>
      <c r="CN68" s="12" t="str">
        <f t="shared" si="438"/>
        <v>YES</v>
      </c>
      <c r="CO68" s="12" t="str">
        <f t="shared" si="438"/>
        <v>YES</v>
      </c>
      <c r="CP68" s="12" t="str">
        <f t="shared" si="438"/>
        <v>YES</v>
      </c>
      <c r="CQ68" s="12" t="str">
        <f t="shared" si="438"/>
        <v>YES</v>
      </c>
      <c r="CR68" s="12" t="str">
        <f t="shared" si="438"/>
        <v>YES</v>
      </c>
      <c r="CS68" s="12" t="str">
        <f t="shared" si="438"/>
        <v>YES</v>
      </c>
      <c r="CT68" s="12" t="str">
        <f t="shared" si="438"/>
        <v>YES</v>
      </c>
      <c r="CU68" s="12" t="str">
        <f t="shared" si="438"/>
        <v>YES</v>
      </c>
      <c r="CV68" s="12" t="str">
        <f>IF(CV46="NA","NA",IF(AND(CV46&gt;=0.99,CV46&lt;=2.01),"YES","NO"))</f>
        <v>YES</v>
      </c>
      <c r="CW68" s="150" t="s">
        <v>22</v>
      </c>
      <c r="CX68" s="12" t="str">
        <f t="shared" ref="CX68:DF68" si="439">IF(CX46="NA","NA",IF(AND(CX46&gt;=0.99,CX46&lt;=2.01),"YES","NO"))</f>
        <v>YES</v>
      </c>
      <c r="CY68" s="12" t="str">
        <f t="shared" si="439"/>
        <v>YES</v>
      </c>
      <c r="CZ68" s="12" t="str">
        <f>IF(CZ46="NA","NA",IF(AND(CZ46&gt;=0.99,CZ46&lt;=2.01),"YES","NO"))</f>
        <v>YES</v>
      </c>
      <c r="DA68" s="12" t="str">
        <f t="shared" si="439"/>
        <v>YES</v>
      </c>
      <c r="DB68" s="12" t="str">
        <f t="shared" si="439"/>
        <v>YES</v>
      </c>
      <c r="DC68" s="12" t="str">
        <f t="shared" si="439"/>
        <v>YES</v>
      </c>
      <c r="DD68" s="12" t="str">
        <f t="shared" si="439"/>
        <v>YES</v>
      </c>
      <c r="DE68" s="12" t="str">
        <f t="shared" si="439"/>
        <v>YES</v>
      </c>
      <c r="DF68" s="12" t="str">
        <f t="shared" si="439"/>
        <v>YES</v>
      </c>
      <c r="DG68" s="12" t="str">
        <f>IF(DG46="NA","NA",IF(AND(DG46&gt;=0.99,DG46&lt;=2.01),"YES","NO"))</f>
        <v>YES</v>
      </c>
      <c r="DH68" s="150" t="s">
        <v>22</v>
      </c>
      <c r="DI68" s="12" t="str">
        <f t="shared" ref="DI68:DQ68" si="440">IF(DI46="NA","NA",IF(AND(DI46&gt;=0.99,DI46&lt;=2.01),"YES","NO"))</f>
        <v>YES</v>
      </c>
      <c r="DJ68" s="12" t="str">
        <f t="shared" si="440"/>
        <v>YES</v>
      </c>
      <c r="DK68" s="12" t="str">
        <f t="shared" si="440"/>
        <v>YES</v>
      </c>
      <c r="DL68" s="12" t="str">
        <f t="shared" si="440"/>
        <v>YES</v>
      </c>
      <c r="DM68" s="12" t="str">
        <f t="shared" si="440"/>
        <v>YES</v>
      </c>
      <c r="DN68" s="12" t="str">
        <f t="shared" si="440"/>
        <v>YES</v>
      </c>
      <c r="DO68" s="12" t="str">
        <f t="shared" si="440"/>
        <v>YES</v>
      </c>
      <c r="DP68" s="12" t="str">
        <f t="shared" si="440"/>
        <v>YES</v>
      </c>
      <c r="DQ68" s="12" t="str">
        <f t="shared" si="440"/>
        <v>YES</v>
      </c>
      <c r="DR68" s="12" t="str">
        <f>IF(DR46="NA","NA",IF(AND(DR46&gt;=0.99,DR46&lt;=2.01),"YES","NO"))</f>
        <v>YES</v>
      </c>
      <c r="DS68" s="150" t="s">
        <v>22</v>
      </c>
      <c r="DT68" s="169" t="str">
        <f t="shared" ref="DT68:EB68" si="441">IF(DT46="NA","NA",IF(AND(DT46&gt;=0.99,DT46&lt;=2.01),"YES","NO"))</f>
        <v>NO</v>
      </c>
      <c r="DU68" s="12" t="str">
        <f t="shared" si="441"/>
        <v>YES</v>
      </c>
      <c r="DV68" s="12" t="str">
        <f t="shared" si="441"/>
        <v>YES</v>
      </c>
      <c r="DW68" s="12" t="str">
        <f t="shared" si="441"/>
        <v>YES</v>
      </c>
      <c r="DX68" s="12" t="str">
        <f t="shared" si="441"/>
        <v>YES</v>
      </c>
      <c r="DY68" s="12" t="str">
        <f t="shared" si="441"/>
        <v>YES</v>
      </c>
      <c r="DZ68" s="12" t="str">
        <f t="shared" si="441"/>
        <v>YES</v>
      </c>
      <c r="EA68" s="12" t="str">
        <f t="shared" si="441"/>
        <v>YES</v>
      </c>
      <c r="EB68" s="12" t="str">
        <f t="shared" si="441"/>
        <v>YES</v>
      </c>
      <c r="EC68" s="12" t="str">
        <f>IF(EC46="NA","NA",IF(AND(EC46&gt;=0.99,EC46&lt;=2.01),"YES","NO"))</f>
        <v>YES</v>
      </c>
      <c r="ED68" s="150" t="s">
        <v>22</v>
      </c>
      <c r="EE68" s="12" t="str">
        <f t="shared" ref="EE68:EM68" si="442">IF(EE46="NA","NA",IF(AND(EE46&gt;=0.99,EE46&lt;=2.01),"YES","NO"))</f>
        <v>YES</v>
      </c>
      <c r="EF68" s="12" t="str">
        <f t="shared" si="442"/>
        <v>YES</v>
      </c>
      <c r="EG68" s="12" t="str">
        <f t="shared" si="442"/>
        <v>YES</v>
      </c>
      <c r="EH68" s="12" t="str">
        <f t="shared" si="442"/>
        <v>YES</v>
      </c>
      <c r="EI68" s="12" t="str">
        <f t="shared" si="442"/>
        <v>YES</v>
      </c>
      <c r="EJ68" s="12" t="str">
        <f t="shared" si="442"/>
        <v>YES</v>
      </c>
      <c r="EK68" s="12" t="str">
        <f t="shared" si="442"/>
        <v>YES</v>
      </c>
      <c r="EL68" s="12" t="str">
        <f t="shared" si="442"/>
        <v>YES</v>
      </c>
      <c r="EM68" s="12" t="str">
        <f t="shared" si="442"/>
        <v>YES</v>
      </c>
      <c r="EN68" s="12" t="str">
        <f t="shared" ref="EN68" si="443">IF(EN46="NA","NA",IF(AND(EN46&gt;=0.99,EN46&lt;=2.01),"YES","NO"))</f>
        <v>YES</v>
      </c>
      <c r="EO68" s="150" t="s">
        <v>22</v>
      </c>
      <c r="EP68" s="12" t="str">
        <f t="shared" ref="EP68:EY68" si="444">IF(EP46="NA","NA",IF(AND(EP46&gt;=0.99,EP46&lt;=2.01),"YES","NO"))</f>
        <v>YES</v>
      </c>
      <c r="EQ68" s="12" t="str">
        <f t="shared" si="444"/>
        <v>YES</v>
      </c>
      <c r="ER68" s="12" t="str">
        <f t="shared" si="444"/>
        <v>YES</v>
      </c>
      <c r="ES68" s="12" t="str">
        <f t="shared" si="444"/>
        <v>YES</v>
      </c>
      <c r="ET68" s="12" t="str">
        <f t="shared" si="444"/>
        <v>YES</v>
      </c>
      <c r="EU68" s="12" t="str">
        <f t="shared" si="444"/>
        <v>YES</v>
      </c>
      <c r="EV68" s="12" t="str">
        <f t="shared" si="444"/>
        <v>YES</v>
      </c>
      <c r="EW68" s="12" t="str">
        <f t="shared" si="444"/>
        <v>YES</v>
      </c>
      <c r="EX68" s="12" t="str">
        <f t="shared" si="444"/>
        <v>YES</v>
      </c>
      <c r="EY68" s="12" t="str">
        <f t="shared" si="444"/>
        <v>YES</v>
      </c>
      <c r="EZ68" s="150" t="s">
        <v>22</v>
      </c>
      <c r="FA68" s="12" t="str">
        <f t="shared" ref="FA68:FJ68" si="445">IF(FA46="NA","NA",IF(AND(FA46&gt;=0.99,FA46&lt;=2.01),"YES","NO"))</f>
        <v>YES</v>
      </c>
      <c r="FB68" s="12" t="str">
        <f t="shared" si="445"/>
        <v>YES</v>
      </c>
      <c r="FC68" s="12" t="str">
        <f t="shared" si="445"/>
        <v>YES</v>
      </c>
      <c r="FD68" s="12" t="str">
        <f t="shared" si="445"/>
        <v>YES</v>
      </c>
      <c r="FE68" s="12" t="str">
        <f t="shared" si="445"/>
        <v>YES</v>
      </c>
      <c r="FF68" s="12" t="str">
        <f t="shared" si="445"/>
        <v>YES</v>
      </c>
      <c r="FG68" s="12" t="str">
        <f t="shared" si="445"/>
        <v>YES</v>
      </c>
      <c r="FH68" s="12" t="str">
        <f t="shared" si="445"/>
        <v>YES</v>
      </c>
      <c r="FI68" s="12" t="str">
        <f t="shared" si="445"/>
        <v>YES</v>
      </c>
      <c r="FJ68" s="12" t="str">
        <f t="shared" si="445"/>
        <v>YES</v>
      </c>
      <c r="FK68" s="150" t="s">
        <v>22</v>
      </c>
      <c r="FL68" s="12" t="str">
        <f t="shared" ref="FL68:FR68" si="446">IF(FL46="NA","NA",IF(AND(FL46&gt;=0.99,FL46&lt;=2.01),"YES","NO"))</f>
        <v>YES</v>
      </c>
      <c r="FM68" s="12" t="str">
        <f t="shared" si="446"/>
        <v>YES</v>
      </c>
      <c r="FN68" s="12" t="str">
        <f t="shared" si="446"/>
        <v>YES</v>
      </c>
      <c r="FO68" s="12" t="str">
        <f t="shared" si="446"/>
        <v>YES</v>
      </c>
      <c r="FP68" s="12" t="str">
        <f t="shared" si="446"/>
        <v>YES</v>
      </c>
      <c r="FQ68" s="12" t="str">
        <f t="shared" si="446"/>
        <v>YES</v>
      </c>
      <c r="FR68" s="12" t="str">
        <f t="shared" si="446"/>
        <v>YES</v>
      </c>
      <c r="FS68" s="150" t="s">
        <v>22</v>
      </c>
      <c r="FT68" s="4"/>
      <c r="FU68" s="4"/>
      <c r="FV68" s="4"/>
      <c r="FW68" s="4"/>
      <c r="FX68" s="4"/>
    </row>
    <row r="69" spans="1:194" x14ac:dyDescent="0.2">
      <c r="A69" s="149" t="s">
        <v>45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149" t="s">
        <v>45</v>
      </c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149" t="s">
        <v>45</v>
      </c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149" t="s">
        <v>45</v>
      </c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149" t="s">
        <v>45</v>
      </c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149" t="s">
        <v>45</v>
      </c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149" t="s">
        <v>45</v>
      </c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149" t="s">
        <v>45</v>
      </c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149" t="s">
        <v>45</v>
      </c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149" t="s">
        <v>45</v>
      </c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149" t="s">
        <v>45</v>
      </c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149" t="s">
        <v>45</v>
      </c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149" t="s">
        <v>45</v>
      </c>
      <c r="EE69" s="9"/>
      <c r="EF69" s="9"/>
      <c r="EG69" s="9"/>
      <c r="EH69" s="9"/>
      <c r="EI69" s="9"/>
      <c r="EJ69" s="9"/>
      <c r="EK69" s="9"/>
      <c r="EL69" s="9"/>
      <c r="EM69" s="9"/>
      <c r="EN69" s="9"/>
      <c r="EO69" s="149" t="s">
        <v>45</v>
      </c>
      <c r="EP69" s="9"/>
      <c r="EQ69" s="9"/>
      <c r="ER69" s="9"/>
      <c r="ES69" s="9"/>
      <c r="ET69" s="9"/>
      <c r="EU69" s="9"/>
      <c r="EV69" s="9"/>
      <c r="EW69" s="9"/>
      <c r="EX69" s="9"/>
      <c r="EY69" s="9"/>
      <c r="EZ69" s="149" t="s">
        <v>45</v>
      </c>
      <c r="FA69" s="9"/>
      <c r="FB69" s="9"/>
      <c r="FC69" s="9"/>
      <c r="FD69" s="9"/>
      <c r="FE69" s="9"/>
      <c r="FF69" s="9"/>
      <c r="FG69" s="9"/>
      <c r="FH69" s="9"/>
      <c r="FI69" s="9"/>
      <c r="FJ69" s="9"/>
      <c r="FK69" s="149" t="s">
        <v>45</v>
      </c>
      <c r="FL69" s="9"/>
      <c r="FM69" s="9"/>
      <c r="FN69" s="9"/>
      <c r="FO69" s="9"/>
      <c r="FP69" s="9"/>
      <c r="FQ69" s="9"/>
      <c r="FR69" s="9"/>
      <c r="FS69" s="149" t="s">
        <v>45</v>
      </c>
      <c r="FT69" s="4"/>
      <c r="FU69" s="4"/>
      <c r="FV69" s="4"/>
      <c r="FW69" s="4"/>
      <c r="FX69" s="4"/>
    </row>
    <row r="70" spans="1:194" x14ac:dyDescent="0.2">
      <c r="A70" s="150" t="s">
        <v>23</v>
      </c>
      <c r="B70" s="2" t="str">
        <f>IF(B$48="NA","NA",IF(B$48="CLOSED","NO",IF(AND(B$24&lt;440,B$28&lt;=429),"SILL",IF(B$48&gt;=7.99,"YES","NO"))))</f>
        <v>YES</v>
      </c>
      <c r="C70" s="2" t="str">
        <f t="shared" ref="C70:K70" si="447">IF(C$48="NA","NA",IF(C$48="CLOSED","NO",IF(AND(C$24&lt;440,C$28&lt;=429),"SILL",IF(C$48&gt;=7.99,"YES","NO"))))</f>
        <v>YES</v>
      </c>
      <c r="D70" s="2" t="str">
        <f t="shared" si="447"/>
        <v>YES</v>
      </c>
      <c r="E70" s="2" t="str">
        <f t="shared" si="447"/>
        <v>YES</v>
      </c>
      <c r="F70" s="2" t="str">
        <f t="shared" si="447"/>
        <v>YES</v>
      </c>
      <c r="G70" s="2" t="str">
        <f t="shared" si="447"/>
        <v>YES</v>
      </c>
      <c r="H70" s="2" t="str">
        <f t="shared" si="447"/>
        <v>YES</v>
      </c>
      <c r="I70" s="2" t="str">
        <f t="shared" si="447"/>
        <v>YES</v>
      </c>
      <c r="J70" s="2" t="str">
        <f t="shared" si="447"/>
        <v>YES</v>
      </c>
      <c r="K70" s="2" t="str">
        <f t="shared" si="447"/>
        <v>YES</v>
      </c>
      <c r="L70" s="150" t="s">
        <v>23</v>
      </c>
      <c r="M70" s="2" t="str">
        <f t="shared" ref="M70:W70" si="448">IF(M$48="NA","NA",IF(M$48="CLOSED","NO",IF(AND(M$24&lt;440,M$28&lt;=429),"SILL",IF(M$48&gt;=7.99,"YES","NO"))))</f>
        <v>YES</v>
      </c>
      <c r="N70" s="2" t="str">
        <f t="shared" si="448"/>
        <v>YES</v>
      </c>
      <c r="O70" s="2" t="str">
        <f t="shared" si="448"/>
        <v>YES</v>
      </c>
      <c r="P70" s="2" t="str">
        <f t="shared" si="448"/>
        <v>YES</v>
      </c>
      <c r="Q70" s="168" t="str">
        <f t="shared" si="448"/>
        <v>NO</v>
      </c>
      <c r="R70" s="2" t="str">
        <f t="shared" si="448"/>
        <v>YES</v>
      </c>
      <c r="S70" s="2" t="str">
        <f t="shared" si="448"/>
        <v>YES</v>
      </c>
      <c r="T70" s="2" t="str">
        <f t="shared" si="448"/>
        <v>YES</v>
      </c>
      <c r="U70" s="2" t="str">
        <f t="shared" si="448"/>
        <v>YES</v>
      </c>
      <c r="V70" s="2" t="str">
        <f t="shared" si="448"/>
        <v>YES</v>
      </c>
      <c r="W70" s="2" t="str">
        <f t="shared" si="448"/>
        <v>YES</v>
      </c>
      <c r="X70" s="150" t="s">
        <v>23</v>
      </c>
      <c r="Y70" s="2" t="str">
        <f t="shared" ref="Y70:AH70" si="449">IF(Y$48="NA","NA",IF(Y$48="CLOSED","NO",IF(AND(Y$24&lt;440,Y$28&lt;=429),"SILL",IF(Y$48&gt;=7.99,"YES","NO"))))</f>
        <v>YES</v>
      </c>
      <c r="Z70" s="2" t="str">
        <f t="shared" si="449"/>
        <v>YES</v>
      </c>
      <c r="AA70" s="2" t="str">
        <f t="shared" si="449"/>
        <v>YES</v>
      </c>
      <c r="AB70" s="2" t="str">
        <f t="shared" si="449"/>
        <v>YES</v>
      </c>
      <c r="AC70" s="2" t="str">
        <f t="shared" si="449"/>
        <v>YES</v>
      </c>
      <c r="AD70" s="2" t="str">
        <f t="shared" si="449"/>
        <v>YES</v>
      </c>
      <c r="AE70" s="2" t="str">
        <f t="shared" si="449"/>
        <v>YES</v>
      </c>
      <c r="AF70" s="2" t="str">
        <f t="shared" si="449"/>
        <v>YES</v>
      </c>
      <c r="AG70" s="2" t="str">
        <f t="shared" si="449"/>
        <v>YES</v>
      </c>
      <c r="AH70" s="2" t="str">
        <f t="shared" si="449"/>
        <v>YES</v>
      </c>
      <c r="AI70" s="150" t="s">
        <v>23</v>
      </c>
      <c r="AJ70" s="2" t="str">
        <f t="shared" ref="AJ70:CU70" si="450">IF(AJ$48="NA","NA",IF(AJ$48="CLOSED","NO",IF(AND(AJ$24&lt;440,AJ$28&lt;=429),"SILL",IF(AJ$48&gt;=7.99,"YES","NO"))))</f>
        <v>YES</v>
      </c>
      <c r="AK70" s="2" t="str">
        <f t="shared" si="450"/>
        <v>YES</v>
      </c>
      <c r="AL70" s="168" t="str">
        <f t="shared" si="450"/>
        <v>NO</v>
      </c>
      <c r="AM70" s="2" t="str">
        <f t="shared" si="450"/>
        <v>YES</v>
      </c>
      <c r="AN70" s="2" t="str">
        <f t="shared" si="450"/>
        <v>YES</v>
      </c>
      <c r="AO70" s="2" t="str">
        <f t="shared" si="450"/>
        <v>YES</v>
      </c>
      <c r="AP70" s="2" t="str">
        <f t="shared" si="450"/>
        <v>YES</v>
      </c>
      <c r="AQ70" s="2" t="str">
        <f t="shared" si="450"/>
        <v>YES</v>
      </c>
      <c r="AR70" s="2" t="str">
        <f t="shared" si="450"/>
        <v>YES</v>
      </c>
      <c r="AS70" s="2" t="str">
        <f t="shared" si="450"/>
        <v>YES</v>
      </c>
      <c r="AT70" s="150" t="s">
        <v>23</v>
      </c>
      <c r="AU70" s="2" t="str">
        <f t="shared" si="450"/>
        <v>YES</v>
      </c>
      <c r="AV70" s="2" t="str">
        <f t="shared" si="450"/>
        <v>YES</v>
      </c>
      <c r="AW70" s="2" t="str">
        <f t="shared" si="450"/>
        <v>YES</v>
      </c>
      <c r="AX70" s="2" t="str">
        <f t="shared" si="450"/>
        <v>YES</v>
      </c>
      <c r="AY70" s="2" t="str">
        <f t="shared" si="450"/>
        <v>YES</v>
      </c>
      <c r="AZ70" s="2" t="str">
        <f t="shared" si="450"/>
        <v>YES</v>
      </c>
      <c r="BA70" s="2" t="str">
        <f t="shared" si="450"/>
        <v>YES</v>
      </c>
      <c r="BB70" s="2" t="str">
        <f t="shared" si="450"/>
        <v>YES</v>
      </c>
      <c r="BC70" s="2" t="str">
        <f t="shared" si="450"/>
        <v>YES</v>
      </c>
      <c r="BD70" s="168" t="str">
        <f t="shared" si="450"/>
        <v>NO</v>
      </c>
      <c r="BE70" s="150" t="s">
        <v>23</v>
      </c>
      <c r="BF70" s="2" t="str">
        <f t="shared" si="450"/>
        <v>YES</v>
      </c>
      <c r="BG70" s="2" t="str">
        <f t="shared" si="450"/>
        <v>YES</v>
      </c>
      <c r="BH70" s="168" t="str">
        <f t="shared" si="450"/>
        <v>NO</v>
      </c>
      <c r="BI70" s="2" t="str">
        <f t="shared" si="450"/>
        <v>YES</v>
      </c>
      <c r="BJ70" s="2" t="str">
        <f t="shared" si="450"/>
        <v>YES</v>
      </c>
      <c r="BK70" s="2" t="str">
        <f t="shared" si="450"/>
        <v>YES</v>
      </c>
      <c r="BL70" s="2" t="str">
        <f t="shared" si="450"/>
        <v>YES</v>
      </c>
      <c r="BM70" s="2" t="str">
        <f t="shared" si="450"/>
        <v>YES</v>
      </c>
      <c r="BN70" s="168" t="str">
        <f t="shared" si="450"/>
        <v>NO</v>
      </c>
      <c r="BO70" s="2" t="str">
        <f t="shared" si="450"/>
        <v>YES</v>
      </c>
      <c r="BP70" s="150" t="s">
        <v>23</v>
      </c>
      <c r="BQ70" s="2" t="str">
        <f t="shared" si="450"/>
        <v>YES</v>
      </c>
      <c r="BR70" s="2" t="str">
        <f t="shared" si="450"/>
        <v>YES</v>
      </c>
      <c r="BS70" s="2" t="str">
        <f t="shared" si="450"/>
        <v>YES</v>
      </c>
      <c r="BT70" s="2" t="str">
        <f t="shared" si="450"/>
        <v>YES</v>
      </c>
      <c r="BU70" s="2" t="str">
        <f t="shared" si="450"/>
        <v>YES</v>
      </c>
      <c r="BV70" s="2" t="str">
        <f t="shared" si="450"/>
        <v>YES</v>
      </c>
      <c r="BW70" s="2" t="str">
        <f t="shared" si="450"/>
        <v>YES</v>
      </c>
      <c r="BX70" s="2" t="str">
        <f t="shared" si="450"/>
        <v>YES</v>
      </c>
      <c r="BY70" s="2" t="str">
        <f t="shared" si="450"/>
        <v>YES</v>
      </c>
      <c r="BZ70" s="2" t="str">
        <f t="shared" si="450"/>
        <v>YES</v>
      </c>
      <c r="CA70" s="150" t="s">
        <v>23</v>
      </c>
      <c r="CB70" s="2" t="str">
        <f t="shared" si="450"/>
        <v>YES</v>
      </c>
      <c r="CC70" s="2" t="str">
        <f t="shared" si="450"/>
        <v>YES</v>
      </c>
      <c r="CD70" s="2" t="str">
        <f t="shared" si="450"/>
        <v>YES</v>
      </c>
      <c r="CE70" s="2" t="str">
        <f t="shared" si="450"/>
        <v>YES</v>
      </c>
      <c r="CF70" s="2" t="str">
        <f t="shared" si="450"/>
        <v>YES</v>
      </c>
      <c r="CG70" s="2" t="str">
        <f t="shared" si="450"/>
        <v>YES</v>
      </c>
      <c r="CH70" s="2" t="str">
        <f t="shared" si="450"/>
        <v>YES</v>
      </c>
      <c r="CI70" s="2" t="str">
        <f t="shared" si="450"/>
        <v>YES</v>
      </c>
      <c r="CJ70" s="2" t="str">
        <f t="shared" si="450"/>
        <v>YES</v>
      </c>
      <c r="CK70" s="2" t="str">
        <f t="shared" si="450"/>
        <v>YES</v>
      </c>
      <c r="CL70" s="150" t="s">
        <v>23</v>
      </c>
      <c r="CM70" s="2" t="str">
        <f t="shared" si="450"/>
        <v>YES</v>
      </c>
      <c r="CN70" s="2" t="str">
        <f t="shared" si="450"/>
        <v>YES</v>
      </c>
      <c r="CO70" s="168" t="str">
        <f t="shared" si="450"/>
        <v>NO</v>
      </c>
      <c r="CP70" s="2" t="str">
        <f t="shared" si="450"/>
        <v>YES</v>
      </c>
      <c r="CQ70" s="2" t="str">
        <f t="shared" si="450"/>
        <v>YES</v>
      </c>
      <c r="CR70" s="2" t="str">
        <f t="shared" si="450"/>
        <v>YES</v>
      </c>
      <c r="CS70" s="2" t="str">
        <f t="shared" si="450"/>
        <v>YES</v>
      </c>
      <c r="CT70" s="2" t="str">
        <f t="shared" si="450"/>
        <v>YES</v>
      </c>
      <c r="CU70" s="2" t="str">
        <f t="shared" si="450"/>
        <v>YES</v>
      </c>
      <c r="CV70" s="2" t="str">
        <f t="shared" ref="CV70" si="451">IF(CV$48="NA","NA",IF(CV$48="CLOSED","NO",IF(AND(CV$24&lt;440,CV$28&lt;=429),"SILL",IF(CV$48&gt;=7.99,"YES","NO"))))</f>
        <v>YES</v>
      </c>
      <c r="CW70" s="150" t="s">
        <v>23</v>
      </c>
      <c r="CX70" s="2" t="str">
        <f t="shared" ref="CX70:DG70" si="452">IF(CX$48="NA","NA",IF(CX$48="CLOSED","NO",IF(AND(CX$24&lt;440,CX$28&lt;=429),"SILL",IF(CX$48&gt;=7.99,"YES","NO"))))</f>
        <v>YES</v>
      </c>
      <c r="CY70" s="2" t="str">
        <f t="shared" si="452"/>
        <v>YES</v>
      </c>
      <c r="CZ70" s="2" t="str">
        <f t="shared" si="452"/>
        <v>YES</v>
      </c>
      <c r="DA70" s="2" t="str">
        <f t="shared" si="452"/>
        <v>YES</v>
      </c>
      <c r="DB70" s="2" t="str">
        <f t="shared" si="452"/>
        <v>YES</v>
      </c>
      <c r="DC70" s="2" t="str">
        <f t="shared" si="452"/>
        <v>YES</v>
      </c>
      <c r="DD70" s="2" t="str">
        <f t="shared" si="452"/>
        <v>YES</v>
      </c>
      <c r="DE70" s="2" t="str">
        <f t="shared" si="452"/>
        <v>YES</v>
      </c>
      <c r="DF70" s="2" t="str">
        <f t="shared" si="452"/>
        <v>YES</v>
      </c>
      <c r="DG70" s="2" t="str">
        <f t="shared" si="452"/>
        <v>YES</v>
      </c>
      <c r="DH70" s="150" t="s">
        <v>23</v>
      </c>
      <c r="DI70" s="2" t="str">
        <f t="shared" ref="DI70:DR70" si="453">IF(DI$48="NA","NA",IF(DI$48="CLOSED","NO",IF(AND(DI$24&lt;440,DI$28&lt;=429),"SILL",IF(DI$48&gt;=7.99,"YES","NO"))))</f>
        <v>YES</v>
      </c>
      <c r="DJ70" s="2" t="str">
        <f t="shared" si="453"/>
        <v>YES</v>
      </c>
      <c r="DK70" s="2" t="str">
        <f t="shared" si="453"/>
        <v>YES</v>
      </c>
      <c r="DL70" s="168" t="str">
        <f t="shared" si="453"/>
        <v>NO</v>
      </c>
      <c r="DM70" s="2" t="str">
        <f t="shared" si="453"/>
        <v>YES</v>
      </c>
      <c r="DN70" s="2" t="str">
        <f t="shared" si="453"/>
        <v>YES</v>
      </c>
      <c r="DO70" s="2" t="str">
        <f t="shared" si="453"/>
        <v>YES</v>
      </c>
      <c r="DP70" s="2" t="str">
        <f t="shared" si="453"/>
        <v>YES</v>
      </c>
      <c r="DQ70" s="2" t="str">
        <f t="shared" si="453"/>
        <v>YES</v>
      </c>
      <c r="DR70" s="2" t="str">
        <f t="shared" si="453"/>
        <v>YES</v>
      </c>
      <c r="DS70" s="150" t="s">
        <v>23</v>
      </c>
      <c r="DT70" s="168" t="str">
        <f t="shared" ref="DT70:EC70" si="454">IF(DT$48="NA","NA",IF(DT$48="CLOSED","NO",IF(AND(DT$24&lt;440,DT$28&lt;=429),"SILL",IF(DT$48&gt;=7.99,"YES","NO"))))</f>
        <v>NO</v>
      </c>
      <c r="DU70" s="2" t="str">
        <f t="shared" si="454"/>
        <v>YES</v>
      </c>
      <c r="DV70" s="2" t="str">
        <f t="shared" si="454"/>
        <v>YES</v>
      </c>
      <c r="DW70" s="2" t="str">
        <f t="shared" si="454"/>
        <v>YES</v>
      </c>
      <c r="DX70" s="2" t="str">
        <f t="shared" si="454"/>
        <v>YES</v>
      </c>
      <c r="DY70" s="2" t="str">
        <f t="shared" si="454"/>
        <v>YES</v>
      </c>
      <c r="DZ70" s="2" t="str">
        <f t="shared" si="454"/>
        <v>YES</v>
      </c>
      <c r="EA70" s="2" t="str">
        <f t="shared" si="454"/>
        <v>YES</v>
      </c>
      <c r="EB70" s="2" t="str">
        <f t="shared" si="454"/>
        <v>YES</v>
      </c>
      <c r="EC70" s="2" t="str">
        <f t="shared" si="454"/>
        <v>YES</v>
      </c>
      <c r="ED70" s="150" t="s">
        <v>23</v>
      </c>
      <c r="EE70" s="2" t="str">
        <f t="shared" ref="EE70:EN70" si="455">IF(EE$48="NA","NA",IF(EE$48="CLOSED","NO",IF(AND(EE$24&lt;440,EE$28&lt;=429),"SILL",IF(EE$48&gt;=7.99,"YES","NO"))))</f>
        <v>YES</v>
      </c>
      <c r="EF70" s="2" t="str">
        <f t="shared" si="455"/>
        <v>YES</v>
      </c>
      <c r="EG70" s="2" t="str">
        <f t="shared" si="455"/>
        <v>YES</v>
      </c>
      <c r="EH70" s="2" t="str">
        <f t="shared" si="455"/>
        <v>YES</v>
      </c>
      <c r="EI70" s="2" t="str">
        <f t="shared" si="455"/>
        <v>YES</v>
      </c>
      <c r="EJ70" s="2" t="str">
        <f t="shared" si="455"/>
        <v>YES</v>
      </c>
      <c r="EK70" s="2" t="str">
        <f t="shared" si="455"/>
        <v>YES</v>
      </c>
      <c r="EL70" s="2" t="str">
        <f t="shared" si="455"/>
        <v>YES</v>
      </c>
      <c r="EM70" s="2" t="str">
        <f t="shared" si="455"/>
        <v>YES</v>
      </c>
      <c r="EN70" s="2" t="str">
        <f t="shared" si="455"/>
        <v>YES</v>
      </c>
      <c r="EO70" s="150" t="s">
        <v>23</v>
      </c>
      <c r="EP70" s="2" t="str">
        <f t="shared" ref="EP70:EY70" si="456">IF(EP$48="NA","NA",IF(EP$48="CLOSED","NO",IF(AND(EP$24&lt;440,EP$28&lt;=429),"SILL",IF(EP$48&gt;=7.99,"YES","NO"))))</f>
        <v>YES</v>
      </c>
      <c r="EQ70" s="2" t="str">
        <f t="shared" si="456"/>
        <v>YES</v>
      </c>
      <c r="ER70" s="2" t="str">
        <f t="shared" si="456"/>
        <v>YES</v>
      </c>
      <c r="ES70" s="2" t="str">
        <f t="shared" si="456"/>
        <v>YES</v>
      </c>
      <c r="ET70" s="2" t="str">
        <f t="shared" si="456"/>
        <v>YES</v>
      </c>
      <c r="EU70" s="2" t="str">
        <f t="shared" si="456"/>
        <v>YES</v>
      </c>
      <c r="EV70" s="2" t="str">
        <f t="shared" si="456"/>
        <v>YES</v>
      </c>
      <c r="EW70" s="2" t="str">
        <f t="shared" si="456"/>
        <v>YES</v>
      </c>
      <c r="EX70" s="2" t="str">
        <f t="shared" si="456"/>
        <v>YES</v>
      </c>
      <c r="EY70" s="2" t="str">
        <f t="shared" si="456"/>
        <v>YES</v>
      </c>
      <c r="EZ70" s="150" t="s">
        <v>23</v>
      </c>
      <c r="FA70" s="2" t="str">
        <f t="shared" ref="FA70:FJ70" si="457">IF(FA$48="NA","NA",IF(FA$48="CLOSED","NO",IF(AND(FA$24&lt;440,FA$28&lt;=429),"SILL",IF(FA$48&gt;=7.99,"YES","NO"))))</f>
        <v>YES</v>
      </c>
      <c r="FB70" s="2" t="str">
        <f t="shared" si="457"/>
        <v>YES</v>
      </c>
      <c r="FC70" s="2" t="str">
        <f t="shared" si="457"/>
        <v>YES</v>
      </c>
      <c r="FD70" s="2" t="str">
        <f t="shared" si="457"/>
        <v>YES</v>
      </c>
      <c r="FE70" s="2" t="str">
        <f t="shared" si="457"/>
        <v>YES</v>
      </c>
      <c r="FF70" s="2" t="str">
        <f t="shared" si="457"/>
        <v>YES</v>
      </c>
      <c r="FG70" s="2" t="str">
        <f t="shared" si="457"/>
        <v>YES</v>
      </c>
      <c r="FH70" s="2" t="str">
        <f t="shared" si="457"/>
        <v>YES</v>
      </c>
      <c r="FI70" s="2" t="str">
        <f t="shared" si="457"/>
        <v>YES</v>
      </c>
      <c r="FJ70" s="2" t="str">
        <f t="shared" si="457"/>
        <v>YES</v>
      </c>
      <c r="FK70" s="150" t="s">
        <v>23</v>
      </c>
      <c r="FL70" s="2" t="str">
        <f t="shared" ref="FL70:FR70" si="458">IF(FL$48="NA","NA",IF(FL$48="CLOSED","NO",IF(AND(FL$24&lt;440,FL$28&lt;=429),"SILL",IF(FL$48&gt;=7.99,"YES","NO"))))</f>
        <v>YES</v>
      </c>
      <c r="FM70" s="2" t="str">
        <f t="shared" si="458"/>
        <v>YES</v>
      </c>
      <c r="FN70" s="2" t="str">
        <f t="shared" si="458"/>
        <v>YES</v>
      </c>
      <c r="FO70" s="2" t="str">
        <f t="shared" si="458"/>
        <v>YES</v>
      </c>
      <c r="FP70" s="2" t="str">
        <f t="shared" si="458"/>
        <v>YES</v>
      </c>
      <c r="FQ70" s="2" t="str">
        <f t="shared" si="458"/>
        <v>YES</v>
      </c>
      <c r="FR70" s="2" t="str">
        <f t="shared" si="458"/>
        <v>YES</v>
      </c>
      <c r="FS70" s="150" t="s">
        <v>23</v>
      </c>
      <c r="FT70" s="4"/>
      <c r="FU70" s="4"/>
      <c r="FV70" s="4"/>
      <c r="FW70" s="4"/>
      <c r="FX70" s="4"/>
    </row>
    <row r="71" spans="1:194" x14ac:dyDescent="0.2">
      <c r="A71" s="150" t="s">
        <v>24</v>
      </c>
      <c r="B71" s="2" t="str">
        <f>IF(B$49="NA","NA",IF(B$49="CLOSED","NO",IF(AND(B$25&lt;440,B$29&lt;=429),"SILL",IF(B$49&gt;=7.99,"YES","NO"))))</f>
        <v>YES</v>
      </c>
      <c r="C71" s="2" t="str">
        <f t="shared" ref="C71:K71" si="459">IF(C$49="NA","NA",IF(C$49="CLOSED","NO",IF(AND(C$25&lt;440,C$29&lt;=429),"SILL",IF(C$49&gt;=7.99,"YES","NO"))))</f>
        <v>YES</v>
      </c>
      <c r="D71" s="2" t="str">
        <f t="shared" si="459"/>
        <v>YES</v>
      </c>
      <c r="E71" s="2" t="str">
        <f t="shared" si="459"/>
        <v>YES</v>
      </c>
      <c r="F71" s="2" t="str">
        <f t="shared" si="459"/>
        <v>YES</v>
      </c>
      <c r="G71" s="2" t="str">
        <f t="shared" si="459"/>
        <v>YES</v>
      </c>
      <c r="H71" s="2" t="str">
        <f t="shared" si="459"/>
        <v>YES</v>
      </c>
      <c r="I71" s="2" t="str">
        <f t="shared" si="459"/>
        <v>YES</v>
      </c>
      <c r="J71" s="2" t="str">
        <f t="shared" si="459"/>
        <v>YES</v>
      </c>
      <c r="K71" s="2" t="str">
        <f t="shared" si="459"/>
        <v>YES</v>
      </c>
      <c r="L71" s="150" t="s">
        <v>24</v>
      </c>
      <c r="M71" s="2" t="str">
        <f t="shared" ref="M71:W71" si="460">IF(M$49="NA","NA",IF(M$49="CLOSED","NO",IF(AND(M$25&lt;440,M$29&lt;=429),"SILL",IF(M$49&gt;=7.99,"YES","NO"))))</f>
        <v>YES</v>
      </c>
      <c r="N71" s="2" t="str">
        <f t="shared" si="460"/>
        <v>YES</v>
      </c>
      <c r="O71" s="2" t="str">
        <f t="shared" si="460"/>
        <v>YES</v>
      </c>
      <c r="P71" s="2" t="str">
        <f t="shared" si="460"/>
        <v>YES</v>
      </c>
      <c r="Q71" s="168" t="str">
        <f t="shared" si="460"/>
        <v>NO</v>
      </c>
      <c r="R71" s="2" t="str">
        <f t="shared" si="460"/>
        <v>YES</v>
      </c>
      <c r="S71" s="2" t="str">
        <f t="shared" si="460"/>
        <v>YES</v>
      </c>
      <c r="T71" s="2" t="str">
        <f t="shared" si="460"/>
        <v>YES</v>
      </c>
      <c r="U71" s="2" t="str">
        <f t="shared" si="460"/>
        <v>YES</v>
      </c>
      <c r="V71" s="2" t="str">
        <f t="shared" si="460"/>
        <v>YES</v>
      </c>
      <c r="W71" s="2" t="str">
        <f t="shared" si="460"/>
        <v>YES</v>
      </c>
      <c r="X71" s="150" t="s">
        <v>24</v>
      </c>
      <c r="Y71" s="2" t="str">
        <f t="shared" ref="Y71:AH71" si="461">IF(Y$49="NA","NA",IF(Y$49="CLOSED","NO",IF(AND(Y$25&lt;440,Y$29&lt;=429),"SILL",IF(Y$49&gt;=7.99,"YES","NO"))))</f>
        <v>YES</v>
      </c>
      <c r="Z71" s="2" t="str">
        <f t="shared" si="461"/>
        <v>YES</v>
      </c>
      <c r="AA71" s="2" t="str">
        <f t="shared" si="461"/>
        <v>YES</v>
      </c>
      <c r="AB71" s="2" t="str">
        <f t="shared" si="461"/>
        <v>YES</v>
      </c>
      <c r="AC71" s="2" t="str">
        <f t="shared" si="461"/>
        <v>YES</v>
      </c>
      <c r="AD71" s="2" t="str">
        <f t="shared" si="461"/>
        <v>YES</v>
      </c>
      <c r="AE71" s="2" t="str">
        <f t="shared" si="461"/>
        <v>YES</v>
      </c>
      <c r="AF71" s="2" t="str">
        <f t="shared" si="461"/>
        <v>YES</v>
      </c>
      <c r="AG71" s="2" t="str">
        <f t="shared" si="461"/>
        <v>YES</v>
      </c>
      <c r="AH71" s="2" t="str">
        <f t="shared" si="461"/>
        <v>YES</v>
      </c>
      <c r="AI71" s="150" t="s">
        <v>24</v>
      </c>
      <c r="AJ71" s="2" t="str">
        <f t="shared" ref="AJ71:AR71" si="462">IF(AJ$49="NA","NA",IF(AJ$49="CLOSED","NO",IF(AND(AJ$25&lt;440,AJ$29&lt;=429),"SILL",IF(AJ$49&gt;=7.99,"YES","NO"))))</f>
        <v>YES</v>
      </c>
      <c r="AK71" s="2" t="str">
        <f t="shared" si="462"/>
        <v>YES</v>
      </c>
      <c r="AL71" s="168" t="str">
        <f t="shared" si="462"/>
        <v>NO</v>
      </c>
      <c r="AM71" s="2" t="str">
        <f t="shared" si="462"/>
        <v>YES</v>
      </c>
      <c r="AN71" s="2" t="str">
        <f t="shared" si="462"/>
        <v>YES</v>
      </c>
      <c r="AO71" s="2" t="str">
        <f t="shared" si="462"/>
        <v>YES</v>
      </c>
      <c r="AP71" s="2" t="str">
        <f t="shared" si="462"/>
        <v>YES</v>
      </c>
      <c r="AQ71" s="2" t="str">
        <f t="shared" si="462"/>
        <v>YES</v>
      </c>
      <c r="AR71" s="2" t="str">
        <f t="shared" si="462"/>
        <v>YES</v>
      </c>
      <c r="AS71" s="2" t="str">
        <f>IF(AS$49="NA","NA",IF(AS$49="CLOSED","NO",IF(AND(AS$25&lt;440,AS$29&lt;=429),"SILL",IF(AS$49&gt;=7.99,"YES","NO"))))</f>
        <v>YES</v>
      </c>
      <c r="AT71" s="150" t="s">
        <v>24</v>
      </c>
      <c r="AU71" s="2" t="str">
        <f t="shared" ref="AU71:BD71" si="463">IF(AU$49="NA","NA",IF(AU$49="CLOSED","NO",IF(AND(AU$25&lt;440,AU$29&lt;=429),"SILL",IF(AU$49&gt;=7.99,"YES","NO"))))</f>
        <v>YES</v>
      </c>
      <c r="AV71" s="2" t="str">
        <f t="shared" si="463"/>
        <v>YES</v>
      </c>
      <c r="AW71" s="2" t="str">
        <f t="shared" si="463"/>
        <v>YES</v>
      </c>
      <c r="AX71" s="2" t="str">
        <f t="shared" si="463"/>
        <v>YES</v>
      </c>
      <c r="AY71" s="2" t="str">
        <f t="shared" si="463"/>
        <v>YES</v>
      </c>
      <c r="AZ71" s="2" t="str">
        <f t="shared" si="463"/>
        <v>YES</v>
      </c>
      <c r="BA71" s="2" t="str">
        <f t="shared" si="463"/>
        <v>YES</v>
      </c>
      <c r="BB71" s="2" t="str">
        <f t="shared" si="463"/>
        <v>YES</v>
      </c>
      <c r="BC71" s="2" t="str">
        <f t="shared" si="463"/>
        <v>YES</v>
      </c>
      <c r="BD71" s="168" t="str">
        <f t="shared" si="463"/>
        <v>NO</v>
      </c>
      <c r="BE71" s="150" t="s">
        <v>24</v>
      </c>
      <c r="BF71" s="2" t="str">
        <f t="shared" ref="BF71:BO71" si="464">IF(BF$49="NA","NA",IF(BF$49="CLOSED","NO",IF(AND(BF$25&lt;440,BF$29&lt;=429),"SILL",IF(BF$49&gt;=7.99,"YES","NO"))))</f>
        <v>YES</v>
      </c>
      <c r="BG71" s="2" t="str">
        <f t="shared" si="464"/>
        <v>YES</v>
      </c>
      <c r="BH71" s="168" t="str">
        <f t="shared" si="464"/>
        <v>NO</v>
      </c>
      <c r="BI71" s="2" t="str">
        <f t="shared" si="464"/>
        <v>YES</v>
      </c>
      <c r="BJ71" s="2" t="str">
        <f t="shared" si="464"/>
        <v>YES</v>
      </c>
      <c r="BK71" s="2" t="str">
        <f t="shared" si="464"/>
        <v>YES</v>
      </c>
      <c r="BL71" s="2" t="str">
        <f t="shared" si="464"/>
        <v>YES</v>
      </c>
      <c r="BM71" s="2" t="str">
        <f t="shared" si="464"/>
        <v>YES</v>
      </c>
      <c r="BN71" s="168" t="str">
        <f t="shared" si="464"/>
        <v>NO</v>
      </c>
      <c r="BO71" s="2" t="str">
        <f t="shared" si="464"/>
        <v>YES</v>
      </c>
      <c r="BP71" s="150" t="s">
        <v>24</v>
      </c>
      <c r="BQ71" s="2" t="str">
        <f t="shared" ref="BQ71:BZ71" si="465">IF(BQ$49="NA","NA",IF(BQ$49="CLOSED","NO",IF(AND(BQ$25&lt;440,BQ$29&lt;=429),"SILL",IF(BQ$49&gt;=7.99,"YES","NO"))))</f>
        <v>YES</v>
      </c>
      <c r="BR71" s="2" t="str">
        <f t="shared" si="465"/>
        <v>YES</v>
      </c>
      <c r="BS71" s="2" t="str">
        <f t="shared" si="465"/>
        <v>YES</v>
      </c>
      <c r="BT71" s="2" t="str">
        <f t="shared" si="465"/>
        <v>YES</v>
      </c>
      <c r="BU71" s="2" t="str">
        <f t="shared" si="465"/>
        <v>YES</v>
      </c>
      <c r="BV71" s="2" t="str">
        <f t="shared" si="465"/>
        <v>YES</v>
      </c>
      <c r="BW71" s="2" t="str">
        <f t="shared" si="465"/>
        <v>YES</v>
      </c>
      <c r="BX71" s="2" t="str">
        <f t="shared" si="465"/>
        <v>YES</v>
      </c>
      <c r="BY71" s="2" t="str">
        <f t="shared" si="465"/>
        <v>YES</v>
      </c>
      <c r="BZ71" s="2" t="str">
        <f t="shared" si="465"/>
        <v>YES</v>
      </c>
      <c r="CA71" s="150" t="s">
        <v>24</v>
      </c>
      <c r="CB71" s="2" t="str">
        <f t="shared" ref="CB71:CK71" si="466">IF(CB$49="NA","NA",IF(CB$49="CLOSED","NO",IF(AND(CB$25&lt;440,CB$29&lt;=429),"SILL",IF(CB$49&gt;=7.99,"YES","NO"))))</f>
        <v>YES</v>
      </c>
      <c r="CC71" s="2" t="str">
        <f t="shared" si="466"/>
        <v>YES</v>
      </c>
      <c r="CD71" s="2" t="str">
        <f t="shared" si="466"/>
        <v>YES</v>
      </c>
      <c r="CE71" s="2" t="str">
        <f t="shared" si="466"/>
        <v>YES</v>
      </c>
      <c r="CF71" s="2" t="str">
        <f t="shared" si="466"/>
        <v>YES</v>
      </c>
      <c r="CG71" s="2" t="str">
        <f t="shared" si="466"/>
        <v>YES</v>
      </c>
      <c r="CH71" s="2" t="str">
        <f t="shared" si="466"/>
        <v>YES</v>
      </c>
      <c r="CI71" s="2" t="str">
        <f t="shared" si="466"/>
        <v>YES</v>
      </c>
      <c r="CJ71" s="2" t="str">
        <f t="shared" si="466"/>
        <v>YES</v>
      </c>
      <c r="CK71" s="2" t="str">
        <f t="shared" si="466"/>
        <v>YES</v>
      </c>
      <c r="CL71" s="150" t="s">
        <v>24</v>
      </c>
      <c r="CM71" s="2" t="str">
        <f t="shared" ref="CM71:CV71" si="467">IF(CM$49="NA","NA",IF(CM$49="CLOSED","NO",IF(AND(CM$25&lt;440,CM$29&lt;=429),"SILL",IF(CM$49&gt;=7.99,"YES","NO"))))</f>
        <v>YES</v>
      </c>
      <c r="CN71" s="2" t="str">
        <f t="shared" si="467"/>
        <v>YES</v>
      </c>
      <c r="CO71" s="168" t="str">
        <f t="shared" si="467"/>
        <v>NO</v>
      </c>
      <c r="CP71" s="2" t="str">
        <f t="shared" si="467"/>
        <v>YES</v>
      </c>
      <c r="CQ71" s="2" t="str">
        <f t="shared" si="467"/>
        <v>YES</v>
      </c>
      <c r="CR71" s="2" t="str">
        <f t="shared" si="467"/>
        <v>YES</v>
      </c>
      <c r="CS71" s="2" t="str">
        <f t="shared" si="467"/>
        <v>YES</v>
      </c>
      <c r="CT71" s="2" t="str">
        <f t="shared" si="467"/>
        <v>YES</v>
      </c>
      <c r="CU71" s="2" t="str">
        <f t="shared" si="467"/>
        <v>YES</v>
      </c>
      <c r="CV71" s="2" t="str">
        <f t="shared" si="467"/>
        <v>YES</v>
      </c>
      <c r="CW71" s="150" t="s">
        <v>24</v>
      </c>
      <c r="CX71" s="2" t="str">
        <f t="shared" ref="CX71:DG71" si="468">IF(CX$49="NA","NA",IF(CX$49="CLOSED","NO",IF(AND(CX$25&lt;440,CX$29&lt;=429),"SILL",IF(CX$49&gt;=7.99,"YES","NO"))))</f>
        <v>YES</v>
      </c>
      <c r="CY71" s="2" t="str">
        <f t="shared" si="468"/>
        <v>YES</v>
      </c>
      <c r="CZ71" s="2" t="str">
        <f t="shared" si="468"/>
        <v>YES</v>
      </c>
      <c r="DA71" s="2" t="str">
        <f t="shared" si="468"/>
        <v>YES</v>
      </c>
      <c r="DB71" s="2" t="str">
        <f t="shared" si="468"/>
        <v>YES</v>
      </c>
      <c r="DC71" s="2" t="str">
        <f t="shared" si="468"/>
        <v>YES</v>
      </c>
      <c r="DD71" s="168" t="str">
        <f t="shared" si="468"/>
        <v>NO</v>
      </c>
      <c r="DE71" s="2" t="str">
        <f t="shared" si="468"/>
        <v>YES</v>
      </c>
      <c r="DF71" s="2" t="str">
        <f t="shared" si="468"/>
        <v>YES</v>
      </c>
      <c r="DG71" s="2" t="str">
        <f t="shared" si="468"/>
        <v>YES</v>
      </c>
      <c r="DH71" s="150" t="s">
        <v>24</v>
      </c>
      <c r="DI71" s="2" t="str">
        <f t="shared" ref="DI71:DR71" si="469">IF(DI$49="NA","NA",IF(DI$49="CLOSED","NO",IF(AND(DI$25&lt;440,DI$29&lt;=429),"SILL",IF(DI$49&gt;=7.99,"YES","NO"))))</f>
        <v>YES</v>
      </c>
      <c r="DJ71" s="2" t="str">
        <f t="shared" si="469"/>
        <v>YES</v>
      </c>
      <c r="DK71" s="2" t="str">
        <f t="shared" si="469"/>
        <v>YES</v>
      </c>
      <c r="DL71" s="168" t="str">
        <f t="shared" si="469"/>
        <v>NO</v>
      </c>
      <c r="DM71" s="2" t="str">
        <f t="shared" si="469"/>
        <v>YES</v>
      </c>
      <c r="DN71" s="2" t="str">
        <f t="shared" si="469"/>
        <v>YES</v>
      </c>
      <c r="DO71" s="2" t="str">
        <f t="shared" si="469"/>
        <v>YES</v>
      </c>
      <c r="DP71" s="2" t="str">
        <f t="shared" si="469"/>
        <v>YES</v>
      </c>
      <c r="DQ71" s="2" t="str">
        <f t="shared" si="469"/>
        <v>YES</v>
      </c>
      <c r="DR71" s="2" t="str">
        <f t="shared" si="469"/>
        <v>YES</v>
      </c>
      <c r="DS71" s="150" t="s">
        <v>24</v>
      </c>
      <c r="DT71" s="2" t="str">
        <f t="shared" ref="DT71:EC71" si="470">IF(DT$49="NA","NA",IF(DT$49="CLOSED","NO",IF(AND(DT$25&lt;440,DT$29&lt;=429),"SILL",IF(DT$49&gt;=7.99,"YES","NO"))))</f>
        <v>YES</v>
      </c>
      <c r="DU71" s="2" t="str">
        <f t="shared" si="470"/>
        <v>YES</v>
      </c>
      <c r="DV71" s="2" t="str">
        <f t="shared" si="470"/>
        <v>YES</v>
      </c>
      <c r="DW71" s="2" t="str">
        <f t="shared" si="470"/>
        <v>YES</v>
      </c>
      <c r="DX71" s="2" t="str">
        <f t="shared" si="470"/>
        <v>YES</v>
      </c>
      <c r="DY71" s="2" t="str">
        <f t="shared" si="470"/>
        <v>YES</v>
      </c>
      <c r="DZ71" s="2" t="str">
        <f t="shared" si="470"/>
        <v>YES</v>
      </c>
      <c r="EA71" s="2" t="str">
        <f t="shared" si="470"/>
        <v>YES</v>
      </c>
      <c r="EB71" s="2" t="str">
        <f t="shared" si="470"/>
        <v>YES</v>
      </c>
      <c r="EC71" s="2" t="str">
        <f t="shared" si="470"/>
        <v>YES</v>
      </c>
      <c r="ED71" s="150" t="s">
        <v>24</v>
      </c>
      <c r="EE71" s="2" t="str">
        <f t="shared" ref="EE71:EN71" si="471">IF(EE$49="NA","NA",IF(EE$49="CLOSED","NO",IF(AND(EE$25&lt;440,EE$29&lt;=429),"SILL",IF(EE$49&gt;=7.99,"YES","NO"))))</f>
        <v>YES</v>
      </c>
      <c r="EF71" s="2" t="str">
        <f t="shared" si="471"/>
        <v>YES</v>
      </c>
      <c r="EG71" s="2" t="str">
        <f t="shared" si="471"/>
        <v>YES</v>
      </c>
      <c r="EH71" s="2" t="str">
        <f t="shared" si="471"/>
        <v>YES</v>
      </c>
      <c r="EI71" s="2" t="str">
        <f t="shared" si="471"/>
        <v>YES</v>
      </c>
      <c r="EJ71" s="2" t="str">
        <f t="shared" si="471"/>
        <v>YES</v>
      </c>
      <c r="EK71" s="2" t="str">
        <f t="shared" si="471"/>
        <v>YES</v>
      </c>
      <c r="EL71" s="2" t="str">
        <f t="shared" si="471"/>
        <v>YES</v>
      </c>
      <c r="EM71" s="2" t="str">
        <f t="shared" si="471"/>
        <v>YES</v>
      </c>
      <c r="EN71" s="2" t="str">
        <f t="shared" si="471"/>
        <v>YES</v>
      </c>
      <c r="EO71" s="150" t="s">
        <v>24</v>
      </c>
      <c r="EP71" s="2" t="str">
        <f t="shared" ref="EP71:EY71" si="472">IF(EP$49="NA","NA",IF(EP$49="CLOSED","NO",IF(AND(EP$25&lt;440,EP$29&lt;=429),"SILL",IF(EP$49&gt;=7.99,"YES","NO"))))</f>
        <v>YES</v>
      </c>
      <c r="EQ71" s="2" t="str">
        <f t="shared" si="472"/>
        <v>YES</v>
      </c>
      <c r="ER71" s="2" t="str">
        <f t="shared" si="472"/>
        <v>YES</v>
      </c>
      <c r="ES71" s="2" t="str">
        <f t="shared" si="472"/>
        <v>YES</v>
      </c>
      <c r="ET71" s="2" t="str">
        <f t="shared" si="472"/>
        <v>YES</v>
      </c>
      <c r="EU71" s="2" t="str">
        <f t="shared" si="472"/>
        <v>YES</v>
      </c>
      <c r="EV71" s="2" t="str">
        <f t="shared" si="472"/>
        <v>YES</v>
      </c>
      <c r="EW71" s="2" t="str">
        <f t="shared" si="472"/>
        <v>YES</v>
      </c>
      <c r="EX71" s="2" t="str">
        <f t="shared" si="472"/>
        <v>YES</v>
      </c>
      <c r="EY71" s="2" t="str">
        <f t="shared" si="472"/>
        <v>YES</v>
      </c>
      <c r="EZ71" s="150" t="s">
        <v>24</v>
      </c>
      <c r="FA71" s="2" t="str">
        <f t="shared" ref="FA71:FJ71" si="473">IF(FA$49="NA","NA",IF(FA$49="CLOSED","NO",IF(AND(FA$25&lt;440,FA$29&lt;=429),"SILL",IF(FA$49&gt;=7.99,"YES","NO"))))</f>
        <v>YES</v>
      </c>
      <c r="FB71" s="2" t="str">
        <f t="shared" si="473"/>
        <v>YES</v>
      </c>
      <c r="FC71" s="2" t="str">
        <f t="shared" si="473"/>
        <v>YES</v>
      </c>
      <c r="FD71" s="2" t="str">
        <f t="shared" si="473"/>
        <v>YES</v>
      </c>
      <c r="FE71" s="2" t="str">
        <f t="shared" si="473"/>
        <v>YES</v>
      </c>
      <c r="FF71" s="2" t="str">
        <f t="shared" si="473"/>
        <v>YES</v>
      </c>
      <c r="FG71" s="2" t="str">
        <f t="shared" si="473"/>
        <v>YES</v>
      </c>
      <c r="FH71" s="2" t="str">
        <f t="shared" si="473"/>
        <v>YES</v>
      </c>
      <c r="FI71" s="2" t="str">
        <f t="shared" si="473"/>
        <v>YES</v>
      </c>
      <c r="FJ71" s="2" t="str">
        <f t="shared" si="473"/>
        <v>YES</v>
      </c>
      <c r="FK71" s="150" t="s">
        <v>24</v>
      </c>
      <c r="FL71" s="2" t="str">
        <f t="shared" ref="FL71:FR71" si="474">IF(FL$49="NA","NA",IF(FL$49="CLOSED","NO",IF(AND(FL$25&lt;440,FL$29&lt;=429),"SILL",IF(FL$49&gt;=7.99,"YES","NO"))))</f>
        <v>YES</v>
      </c>
      <c r="FM71" s="2" t="str">
        <f t="shared" si="474"/>
        <v>YES</v>
      </c>
      <c r="FN71" s="2" t="str">
        <f t="shared" si="474"/>
        <v>YES</v>
      </c>
      <c r="FO71" s="2" t="str">
        <f t="shared" si="474"/>
        <v>YES</v>
      </c>
      <c r="FP71" s="2" t="str">
        <f t="shared" si="474"/>
        <v>YES</v>
      </c>
      <c r="FQ71" s="2" t="str">
        <f t="shared" si="474"/>
        <v>YES</v>
      </c>
      <c r="FR71" s="2" t="str">
        <f t="shared" si="474"/>
        <v>YES</v>
      </c>
      <c r="FS71" s="150" t="s">
        <v>24</v>
      </c>
      <c r="FT71" s="4"/>
      <c r="FU71" s="4"/>
      <c r="FV71" s="4"/>
      <c r="FW71" s="4"/>
      <c r="FX71" s="4"/>
    </row>
    <row r="72" spans="1:194" x14ac:dyDescent="0.2">
      <c r="A72" s="150" t="s">
        <v>25</v>
      </c>
      <c r="B72" s="2" t="str">
        <f>IF(B$50="NA","NA",IF(B$50="CLOSED","NO",IF(AND(B$25&lt;440,B$30&lt;=432),"SILL",IF(B$50&gt;=7.99,"YES","NO"))))</f>
        <v>SILL</v>
      </c>
      <c r="C72" s="2" t="str">
        <f>IF(C$50="NA","NA",IF(C$50="CLOSED","NO",IF(AND(C$25&lt;440,C$30&lt;=432),"SILL",IF(C$50&gt;=7.99,"YES","NO"))))</f>
        <v>SILL</v>
      </c>
      <c r="D72" s="2" t="str">
        <f t="shared" ref="D72:K72" si="475">IF(D50="NA","NA",IF(D50="CLOSED","NO",IF(AND(D25&lt;440,D30&lt;=432),"SILL",IF(D50&gt;=7.99,"YES","NO"))))</f>
        <v>SILL</v>
      </c>
      <c r="E72" s="2" t="str">
        <f t="shared" si="475"/>
        <v>SILL</v>
      </c>
      <c r="F72" s="2" t="str">
        <f t="shared" si="475"/>
        <v>SILL</v>
      </c>
      <c r="G72" s="2" t="str">
        <f t="shared" si="475"/>
        <v>SILL</v>
      </c>
      <c r="H72" s="2" t="str">
        <f t="shared" si="475"/>
        <v>SILL</v>
      </c>
      <c r="I72" s="2" t="str">
        <f t="shared" si="475"/>
        <v>SILL</v>
      </c>
      <c r="J72" s="2" t="str">
        <f t="shared" si="475"/>
        <v>SILL</v>
      </c>
      <c r="K72" s="2" t="str">
        <f t="shared" si="475"/>
        <v>SILL</v>
      </c>
      <c r="L72" s="150" t="s">
        <v>25</v>
      </c>
      <c r="M72" s="2" t="str">
        <f>IF(M50="NA","NA",IF(M50="CLOSED","NO",IF(AND(M25&lt;440,M30&lt;=432),"SILL",IF(M50&gt;=7.99,"YES","NO"))))</f>
        <v>SILL</v>
      </c>
      <c r="N72" s="2" t="str">
        <f t="shared" ref="N72:T72" si="476">IF(N50="NA","NA",IF(N50="CLOSED","NO",IF(AND(N25&lt;440,N30&lt;=432),"SILL",IF(N50&gt;=7.99,"YES","NO"))))</f>
        <v>YES</v>
      </c>
      <c r="O72" s="2" t="str">
        <f t="shared" si="476"/>
        <v>SILL</v>
      </c>
      <c r="P72" s="2" t="str">
        <f t="shared" si="476"/>
        <v>SILL</v>
      </c>
      <c r="Q72" s="2" t="str">
        <f t="shared" si="476"/>
        <v>SILL</v>
      </c>
      <c r="R72" s="2" t="str">
        <f t="shared" si="476"/>
        <v>SILL</v>
      </c>
      <c r="S72" s="2" t="str">
        <f t="shared" si="476"/>
        <v>SILL</v>
      </c>
      <c r="T72" s="2" t="str">
        <f t="shared" si="476"/>
        <v>SILL</v>
      </c>
      <c r="U72" s="2" t="str">
        <f>IF(U50="NA","NA",IF(U50="CLOSED","NO",IF(AND(U25&lt;440,U30&lt;=432),"SILL",IF(U50&gt;=7.99,"YES","NO"))))</f>
        <v>SILL</v>
      </c>
      <c r="V72" s="2" t="str">
        <f>IF(V50="NA","NA",IF(V50="CLOSED","NO",IF(AND(V25&lt;440,V30&lt;=432),"SILL",IF(V50&gt;=7.99,"YES","NO"))))</f>
        <v>SILL</v>
      </c>
      <c r="W72" s="2" t="str">
        <f>IF(W50="NA","NA",IF(W50="CLOSED","NO",IF(AND(W25&lt;440,W30&lt;=432),"SILL",IF(W50&gt;=7.99,"YES","NO"))))</f>
        <v>SILL</v>
      </c>
      <c r="X72" s="150" t="s">
        <v>25</v>
      </c>
      <c r="Y72" s="2" t="str">
        <f t="shared" ref="Y72:AG72" si="477">IF(Y50="NA","NA",IF(Y50="CLOSED","NO",IF(AND(Y25&lt;440,Y30&lt;=432),"SILL",IF(Y50&gt;=7.99,"YES","NO"))))</f>
        <v>SILL</v>
      </c>
      <c r="Z72" s="2" t="str">
        <f t="shared" si="477"/>
        <v>SILL</v>
      </c>
      <c r="AA72" s="2" t="str">
        <f t="shared" si="477"/>
        <v>SILL</v>
      </c>
      <c r="AB72" s="2" t="str">
        <f t="shared" si="477"/>
        <v>SILL</v>
      </c>
      <c r="AC72" s="2" t="str">
        <f t="shared" si="477"/>
        <v>SILL</v>
      </c>
      <c r="AD72" s="2" t="str">
        <f t="shared" si="477"/>
        <v>SILL</v>
      </c>
      <c r="AE72" s="2" t="str">
        <f t="shared" si="477"/>
        <v>SILL</v>
      </c>
      <c r="AF72" s="2" t="str">
        <f t="shared" si="477"/>
        <v>SILL</v>
      </c>
      <c r="AG72" s="2" t="str">
        <f t="shared" si="477"/>
        <v>SILL</v>
      </c>
      <c r="AH72" s="2" t="str">
        <f>IF(AH50="NA","NA",IF(AH50="CLOSED","NO",IF(AND(AH25&lt;440,AH30&lt;=432),"SILL",IF(AH50&gt;=7.99,"YES","NO"))))</f>
        <v>YES</v>
      </c>
      <c r="AI72" s="150" t="s">
        <v>25</v>
      </c>
      <c r="AJ72" s="2" t="str">
        <f t="shared" ref="AJ72:AR72" si="478">IF(AJ50="NA","NA",IF(AJ50="CLOSED","NO",IF(AND(AJ25&lt;440,AJ30&lt;=432),"SILL",IF(AJ50&gt;=7.99,"YES","NO"))))</f>
        <v>YES</v>
      </c>
      <c r="AK72" s="2" t="str">
        <f t="shared" si="478"/>
        <v>YES</v>
      </c>
      <c r="AL72" s="2" t="str">
        <f t="shared" si="478"/>
        <v>SILL</v>
      </c>
      <c r="AM72" s="2" t="str">
        <f t="shared" si="478"/>
        <v>SILL</v>
      </c>
      <c r="AN72" s="2" t="str">
        <f t="shared" si="478"/>
        <v>SILL</v>
      </c>
      <c r="AO72" s="2" t="str">
        <f t="shared" si="478"/>
        <v>SILL</v>
      </c>
      <c r="AP72" s="2" t="str">
        <f t="shared" si="478"/>
        <v>YES</v>
      </c>
      <c r="AQ72" s="2" t="str">
        <f t="shared" si="478"/>
        <v>YES</v>
      </c>
      <c r="AR72" s="2" t="str">
        <f t="shared" si="478"/>
        <v>YES</v>
      </c>
      <c r="AS72" s="2" t="str">
        <f>IF(AS50="NA","NA",IF(AS50="CLOSED","NO",IF(AND(AS25&lt;440,AS30&lt;=432),"SILL",IF(AS50&gt;=7.99,"YES","NO"))))</f>
        <v>SILL</v>
      </c>
      <c r="AT72" s="150" t="s">
        <v>25</v>
      </c>
      <c r="AU72" s="2" t="str">
        <f t="shared" ref="AU72:BC72" si="479">IF(AU50="NA","NA",IF(AU50="CLOSED","NO",IF(AND(AU25&lt;440,AU30&lt;=432),"SILL",IF(AU50&gt;=7.99,"YES","NO"))))</f>
        <v>YES</v>
      </c>
      <c r="AV72" s="2" t="str">
        <f t="shared" si="479"/>
        <v>YES</v>
      </c>
      <c r="AW72" s="2" t="str">
        <f t="shared" si="479"/>
        <v>YES</v>
      </c>
      <c r="AX72" s="2" t="str">
        <f t="shared" si="479"/>
        <v>SILL</v>
      </c>
      <c r="AY72" s="2" t="str">
        <f>IF(AY50="NA","NA",IF(AY50="CLOSED","NO",IF(AND(AY25&lt;440,AY30&lt;=432),"SILL",IF(AY50&gt;=7.99,"YES","NO"))))</f>
        <v>SILL</v>
      </c>
      <c r="AZ72" s="2" t="str">
        <f>IF(AZ50="NA","NA",IF(AZ50="CLOSED","NO",IF(AND(AZ25&lt;440,AZ30&lt;=432),"SILL",IF(AZ50&gt;=7.99,"YES","NO"))))</f>
        <v>YES</v>
      </c>
      <c r="BA72" s="2" t="str">
        <f t="shared" si="479"/>
        <v>YES</v>
      </c>
      <c r="BB72" s="2" t="str">
        <f t="shared" si="479"/>
        <v>YES</v>
      </c>
      <c r="BC72" s="2" t="str">
        <f t="shared" si="479"/>
        <v>YES</v>
      </c>
      <c r="BD72" s="2" t="str">
        <f>IF(BD50="NA","NA",IF(BD50="CLOSED","NO",IF(AND(BD25&lt;440,BD30&lt;=432),"SILL",IF(BD50&gt;=7.99,"YES","NO"))))</f>
        <v>YES</v>
      </c>
      <c r="BE72" s="150" t="s">
        <v>25</v>
      </c>
      <c r="BF72" s="2" t="str">
        <f t="shared" ref="BF72:BN72" si="480">IF(BF50="NA","NA",IF(BF50="CLOSED","NO",IF(AND(BF25&lt;440,BF30&lt;=432),"SILL",IF(BF50&gt;=7.99,"YES","NO"))))</f>
        <v>YES</v>
      </c>
      <c r="BG72" s="2" t="str">
        <f t="shared" si="480"/>
        <v>SILL</v>
      </c>
      <c r="BH72" s="2" t="str">
        <f t="shared" si="480"/>
        <v>SILL</v>
      </c>
      <c r="BI72" s="2" t="str">
        <f t="shared" si="480"/>
        <v>SILL</v>
      </c>
      <c r="BJ72" s="2" t="str">
        <f t="shared" si="480"/>
        <v>SILL</v>
      </c>
      <c r="BK72" s="2" t="str">
        <f t="shared" si="480"/>
        <v>YES</v>
      </c>
      <c r="BL72" s="2" t="str">
        <f t="shared" si="480"/>
        <v>YES</v>
      </c>
      <c r="BM72" s="2" t="str">
        <f t="shared" si="480"/>
        <v>SILL</v>
      </c>
      <c r="BN72" s="2" t="str">
        <f t="shared" si="480"/>
        <v>SILL</v>
      </c>
      <c r="BO72" s="2" t="str">
        <f>IF(BO50="NA","NA",IF(BO50="CLOSED","NO",IF(AND(BO25&lt;440,BO30&lt;=432),"SILL",IF(BO50&gt;=7.99,"YES","NO"))))</f>
        <v>SILL</v>
      </c>
      <c r="BP72" s="150" t="s">
        <v>25</v>
      </c>
      <c r="BQ72" s="2" t="str">
        <f t="shared" ref="BQ72:BY72" si="481">IF(BQ50="NA","NA",IF(BQ50="CLOSED","NO",IF(AND(BQ25&lt;440,BQ30&lt;=432),"SILL",IF(BQ50&gt;=7.99,"YES","NO"))))</f>
        <v>YES</v>
      </c>
      <c r="BR72" s="2" t="str">
        <f t="shared" si="481"/>
        <v>SILL</v>
      </c>
      <c r="BS72" s="2" t="str">
        <f t="shared" si="481"/>
        <v>SILL</v>
      </c>
      <c r="BT72" s="2" t="str">
        <f t="shared" si="481"/>
        <v>SILL</v>
      </c>
      <c r="BU72" s="2" t="str">
        <f t="shared" si="481"/>
        <v>SILL</v>
      </c>
      <c r="BV72" s="2" t="str">
        <f t="shared" si="481"/>
        <v>SILL</v>
      </c>
      <c r="BW72" s="2" t="str">
        <f t="shared" si="481"/>
        <v>SILL</v>
      </c>
      <c r="BX72" s="2" t="str">
        <f t="shared" si="481"/>
        <v>SILL</v>
      </c>
      <c r="BY72" s="2" t="str">
        <f t="shared" si="481"/>
        <v>SILL</v>
      </c>
      <c r="BZ72" s="2" t="str">
        <f>IF(BZ50="NA","NA",IF(BZ50="CLOSED","NO",IF(AND(BZ25&lt;440,BZ30&lt;=432),"SILL",IF(BZ50&gt;=7.99,"YES","NO"))))</f>
        <v>SILL</v>
      </c>
      <c r="CA72" s="150" t="s">
        <v>25</v>
      </c>
      <c r="CB72" s="2" t="str">
        <f t="shared" ref="CB72:CJ72" si="482">IF(CB50="NA","NA",IF(CB50="CLOSED","NO",IF(AND(CB25&lt;440,CB30&lt;=432),"SILL",IF(CB50&gt;=7.99,"YES","NO"))))</f>
        <v>SILL</v>
      </c>
      <c r="CC72" s="2" t="str">
        <f t="shared" si="482"/>
        <v>SILL</v>
      </c>
      <c r="CD72" s="2" t="str">
        <f>IF(CD50="NA","NA",IF(CD50="CLOSED","NO",IF(AND(CD25&lt;440,CD30&lt;=432),"SILL",IF(CD50&gt;=7.99,"YES","NO"))))</f>
        <v>SILL</v>
      </c>
      <c r="CE72" s="2" t="str">
        <f t="shared" si="482"/>
        <v>SILL</v>
      </c>
      <c r="CF72" s="2" t="str">
        <f t="shared" si="482"/>
        <v>SILL</v>
      </c>
      <c r="CG72" s="2" t="str">
        <f t="shared" si="482"/>
        <v>SILL</v>
      </c>
      <c r="CH72" s="2" t="str">
        <f t="shared" si="482"/>
        <v>SILL</v>
      </c>
      <c r="CI72" s="2" t="str">
        <f t="shared" si="482"/>
        <v>SILL</v>
      </c>
      <c r="CJ72" s="2" t="str">
        <f t="shared" si="482"/>
        <v>SILL</v>
      </c>
      <c r="CK72" s="2" t="str">
        <f>IF(CK50="NA","NA",IF(CK50="CLOSED","NO",IF(AND(CK25&lt;440,CK30&lt;=432),"SILL",IF(CK50&gt;=7.99,"YES","NO"))))</f>
        <v>SILL</v>
      </c>
      <c r="CL72" s="150" t="s">
        <v>25</v>
      </c>
      <c r="CM72" s="2" t="str">
        <f t="shared" ref="CM72:CU72" si="483">IF(CM50="NA","NA",IF(CM50="CLOSED","NO",IF(AND(CM25&lt;440,CM30&lt;=432),"SILL",IF(CM50&gt;=7.99,"YES","NO"))))</f>
        <v>SILL</v>
      </c>
      <c r="CN72" s="2" t="str">
        <f t="shared" si="483"/>
        <v>SILL</v>
      </c>
      <c r="CO72" s="2" t="str">
        <f t="shared" si="483"/>
        <v>SILL</v>
      </c>
      <c r="CP72" s="2" t="str">
        <f t="shared" si="483"/>
        <v>SILL</v>
      </c>
      <c r="CQ72" s="2" t="str">
        <f t="shared" si="483"/>
        <v>SILL</v>
      </c>
      <c r="CR72" s="2" t="str">
        <f t="shared" si="483"/>
        <v>SILL</v>
      </c>
      <c r="CS72" s="2" t="str">
        <f t="shared" si="483"/>
        <v>SILL</v>
      </c>
      <c r="CT72" s="2" t="str">
        <f t="shared" si="483"/>
        <v>SILL</v>
      </c>
      <c r="CU72" s="2" t="str">
        <f t="shared" si="483"/>
        <v>SILL</v>
      </c>
      <c r="CV72" s="2" t="str">
        <f>IF(CV50="NA","NA",IF(CV50="CLOSED","NO",IF(AND(CV25&lt;440,CV30&lt;=432),"SILL",IF(CV50&gt;=7.99,"YES","NO"))))</f>
        <v>SILL</v>
      </c>
      <c r="CW72" s="150" t="s">
        <v>25</v>
      </c>
      <c r="CX72" s="2" t="str">
        <f t="shared" ref="CX72:DF72" si="484">IF(CX50="NA","NA",IF(CX50="CLOSED","NO",IF(AND(CX25&lt;440,CX30&lt;=432),"SILL",IF(CX50&gt;=7.99,"YES","NO"))))</f>
        <v>SILL</v>
      </c>
      <c r="CY72" s="2" t="str">
        <f t="shared" si="484"/>
        <v>SILL</v>
      </c>
      <c r="CZ72" s="2" t="str">
        <f t="shared" si="484"/>
        <v>SILL</v>
      </c>
      <c r="DA72" s="2" t="str">
        <f t="shared" si="484"/>
        <v>SILL</v>
      </c>
      <c r="DB72" s="2" t="str">
        <f t="shared" si="484"/>
        <v>SILL</v>
      </c>
      <c r="DC72" s="2" t="str">
        <f t="shared" si="484"/>
        <v>SILL</v>
      </c>
      <c r="DD72" s="2" t="str">
        <f t="shared" si="484"/>
        <v>SILL</v>
      </c>
      <c r="DE72" s="2" t="str">
        <f t="shared" si="484"/>
        <v>SILL</v>
      </c>
      <c r="DF72" s="2" t="str">
        <f t="shared" si="484"/>
        <v>SILL</v>
      </c>
      <c r="DG72" s="2" t="str">
        <f>IF(DG50="NA","NA",IF(DG50="CLOSED","NO",IF(AND(DG25&lt;440,DG30&lt;=432),"SILL",IF(DG50&gt;=7.99,"YES","NO"))))</f>
        <v>SILL</v>
      </c>
      <c r="DH72" s="150" t="s">
        <v>25</v>
      </c>
      <c r="DI72" s="2" t="str">
        <f t="shared" ref="DI72:DQ72" si="485">IF(DI50="NA","NA",IF(DI50="CLOSED","NO",IF(AND(DI25&lt;440,DI30&lt;=432),"SILL",IF(DI50&gt;=7.99,"YES","NO"))))</f>
        <v>SILL</v>
      </c>
      <c r="DJ72" s="2" t="str">
        <f t="shared" si="485"/>
        <v>SILL</v>
      </c>
      <c r="DK72" s="2" t="str">
        <f t="shared" si="485"/>
        <v>SILL</v>
      </c>
      <c r="DL72" s="2" t="str">
        <f t="shared" si="485"/>
        <v>SILL</v>
      </c>
      <c r="DM72" s="2" t="str">
        <f t="shared" si="485"/>
        <v>SILL</v>
      </c>
      <c r="DN72" s="2" t="str">
        <f t="shared" si="485"/>
        <v>SILL</v>
      </c>
      <c r="DO72" s="2" t="str">
        <f t="shared" si="485"/>
        <v>SILL</v>
      </c>
      <c r="DP72" s="2" t="str">
        <f t="shared" si="485"/>
        <v>SILL</v>
      </c>
      <c r="DQ72" s="2" t="str">
        <f t="shared" si="485"/>
        <v>SILL</v>
      </c>
      <c r="DR72" s="2" t="str">
        <f>IF(DR50="NA","NA",IF(DR50="CLOSED","NO",IF(AND(DR25&lt;440,DR30&lt;=432),"SILL",IF(DR50&gt;=7.99,"YES","NO"))))</f>
        <v>SILL</v>
      </c>
      <c r="DS72" s="150" t="s">
        <v>25</v>
      </c>
      <c r="DT72" s="2" t="str">
        <f t="shared" ref="DT72:EB72" si="486">IF(DT50="NA","NA",IF(DT50="CLOSED","NO",IF(AND(DT25&lt;440,DT30&lt;=432),"SILL",IF(DT50&gt;=7.99,"YES","NO"))))</f>
        <v>SILL</v>
      </c>
      <c r="DU72" s="2" t="str">
        <f t="shared" si="486"/>
        <v>SILL</v>
      </c>
      <c r="DV72" s="2" t="str">
        <f t="shared" si="486"/>
        <v>SILL</v>
      </c>
      <c r="DW72" s="2" t="str">
        <f t="shared" si="486"/>
        <v>SILL</v>
      </c>
      <c r="DX72" s="2" t="str">
        <f t="shared" si="486"/>
        <v>SILL</v>
      </c>
      <c r="DY72" s="2" t="str">
        <f t="shared" si="486"/>
        <v>SILL</v>
      </c>
      <c r="DZ72" s="2" t="str">
        <f t="shared" si="486"/>
        <v>SILL</v>
      </c>
      <c r="EA72" s="2" t="str">
        <f t="shared" si="486"/>
        <v>SILL</v>
      </c>
      <c r="EB72" s="2" t="str">
        <f t="shared" si="486"/>
        <v>SILL</v>
      </c>
      <c r="EC72" s="2" t="str">
        <f>IF(EC50="NA","NA",IF(EC50="CLOSED","NO",IF(AND(EC25&lt;440,EC30&lt;=432),"SILL",IF(EC50&gt;=7.99,"YES","NO"))))</f>
        <v>SILL</v>
      </c>
      <c r="ED72" s="150" t="s">
        <v>25</v>
      </c>
      <c r="EE72" s="2" t="str">
        <f t="shared" ref="EE72:EM72" si="487">IF(EE50="NA","NA",IF(EE50="CLOSED","NO",IF(AND(EE25&lt;440,EE30&lt;=432),"SILL",IF(EE50&gt;=7.99,"YES","NO"))))</f>
        <v>SILL</v>
      </c>
      <c r="EF72" s="2" t="str">
        <f t="shared" si="487"/>
        <v>SILL</v>
      </c>
      <c r="EG72" s="2" t="str">
        <f t="shared" si="487"/>
        <v>SILL</v>
      </c>
      <c r="EH72" s="2" t="str">
        <f>IF(EH50="NA","NA",IF(EH50="CLOSED","NO",IF(AND(EH25&lt;440,EH30&lt;=432),"SILL",IF(EH50&gt;=7.99,"YES","NO"))))</f>
        <v>SILL</v>
      </c>
      <c r="EI72" s="2" t="str">
        <f>IF(EI50="NA","NA",IF(EI50="CLOSED","NO",IF(AND(EI25&lt;440,EI30&lt;=432),"SILL",IF(EI50&gt;=7.99,"YES","NO"))))</f>
        <v>SILL</v>
      </c>
      <c r="EJ72" s="2" t="str">
        <f>IF(EJ50="NA","NA",IF(EJ50="CLOSED","NO",IF(AND(EJ25&lt;440,EJ30&lt;=432),"SILL",IF(EJ50&gt;=7.99,"YES","NO"))))</f>
        <v>SILL</v>
      </c>
      <c r="EK72" s="2" t="str">
        <f t="shared" si="487"/>
        <v>SILL</v>
      </c>
      <c r="EL72" s="2" t="str">
        <f t="shared" si="487"/>
        <v>SILL</v>
      </c>
      <c r="EM72" s="2" t="str">
        <f t="shared" si="487"/>
        <v>SILL</v>
      </c>
      <c r="EN72" s="2" t="str">
        <f t="shared" ref="EN72" si="488">IF(EN50="NA","NA",IF(EN50="CLOSED","NO",IF(AND(EN25&lt;440,EN30&lt;=432),"SILL",IF(EN50&gt;=7.99,"YES","NO"))))</f>
        <v>SILL</v>
      </c>
      <c r="EO72" s="150" t="s">
        <v>25</v>
      </c>
      <c r="EP72" s="2" t="str">
        <f t="shared" ref="EP72:EY72" si="489">IF(EP50="NA","NA",IF(EP50="CLOSED","NO",IF(AND(EP25&lt;440,EP30&lt;=432),"SILL",IF(EP50&gt;=7.99,"YES","NO"))))</f>
        <v>SILL</v>
      </c>
      <c r="EQ72" s="2" t="str">
        <f t="shared" si="489"/>
        <v>SILL</v>
      </c>
      <c r="ER72" s="2" t="str">
        <f t="shared" si="489"/>
        <v>SILL</v>
      </c>
      <c r="ES72" s="2" t="str">
        <f t="shared" si="489"/>
        <v>SILL</v>
      </c>
      <c r="ET72" s="2" t="str">
        <f t="shared" si="489"/>
        <v>SILL</v>
      </c>
      <c r="EU72" s="2" t="str">
        <f t="shared" si="489"/>
        <v>SILL</v>
      </c>
      <c r="EV72" s="2" t="str">
        <f t="shared" si="489"/>
        <v>SILL</v>
      </c>
      <c r="EW72" s="2" t="str">
        <f t="shared" si="489"/>
        <v>SILL</v>
      </c>
      <c r="EX72" s="2" t="str">
        <f t="shared" si="489"/>
        <v>SILL</v>
      </c>
      <c r="EY72" s="2" t="str">
        <f t="shared" si="489"/>
        <v>SILL</v>
      </c>
      <c r="EZ72" s="150" t="s">
        <v>25</v>
      </c>
      <c r="FA72" s="2" t="str">
        <f t="shared" ref="FA72:FJ72" si="490">IF(FA50="NA","NA",IF(FA50="CLOSED","NO",IF(AND(FA25&lt;440,FA30&lt;=432),"SILL",IF(FA50&gt;=7.99,"YES","NO"))))</f>
        <v>YES</v>
      </c>
      <c r="FB72" s="2" t="str">
        <f t="shared" si="490"/>
        <v>SILL</v>
      </c>
      <c r="FC72" s="2" t="str">
        <f t="shared" si="490"/>
        <v>SILL</v>
      </c>
      <c r="FD72" s="2" t="str">
        <f t="shared" si="490"/>
        <v>SILL</v>
      </c>
      <c r="FE72" s="2" t="str">
        <f t="shared" si="490"/>
        <v>SILL</v>
      </c>
      <c r="FF72" s="2" t="str">
        <f t="shared" si="490"/>
        <v>SILL</v>
      </c>
      <c r="FG72" s="2" t="str">
        <f t="shared" si="490"/>
        <v>SILL</v>
      </c>
      <c r="FH72" s="2" t="str">
        <f t="shared" si="490"/>
        <v>SILL</v>
      </c>
      <c r="FI72" s="2" t="str">
        <f t="shared" si="490"/>
        <v>SILL</v>
      </c>
      <c r="FJ72" s="2" t="str">
        <f t="shared" si="490"/>
        <v>SILL</v>
      </c>
      <c r="FK72" s="150" t="s">
        <v>25</v>
      </c>
      <c r="FL72" s="2" t="str">
        <f t="shared" ref="FL72:FR72" si="491">IF(FL50="NA","NA",IF(FL50="CLOSED","NO",IF(AND(FL25&lt;440,FL30&lt;=432),"SILL",IF(FL50&gt;=7.99,"YES","NO"))))</f>
        <v>SILL</v>
      </c>
      <c r="FM72" s="2" t="str">
        <f t="shared" si="491"/>
        <v>SILL</v>
      </c>
      <c r="FN72" s="2" t="str">
        <f t="shared" si="491"/>
        <v>SILL</v>
      </c>
      <c r="FO72" s="2" t="str">
        <f t="shared" si="491"/>
        <v>SILL</v>
      </c>
      <c r="FP72" s="2" t="str">
        <f t="shared" si="491"/>
        <v>SILL</v>
      </c>
      <c r="FQ72" s="2" t="str">
        <f t="shared" si="491"/>
        <v>SILL</v>
      </c>
      <c r="FR72" s="2" t="str">
        <f t="shared" si="491"/>
        <v>SILL</v>
      </c>
      <c r="FS72" s="150" t="s">
        <v>25</v>
      </c>
      <c r="FT72" s="4"/>
      <c r="FU72" s="4"/>
      <c r="FV72" s="4"/>
      <c r="FW72" s="4"/>
      <c r="FX72" s="4"/>
    </row>
    <row r="73" spans="1:194" ht="12" thickBot="1" x14ac:dyDescent="0.25">
      <c r="A73" s="150" t="s">
        <v>26</v>
      </c>
      <c r="B73" s="2" t="str">
        <f>IF(B51="NA","NA",IF(B51="CLOSED","NO",IF(AND(B25&lt;440,B31&lt;=432),"SILL",IF(B51&gt;=7.99,"YES","NO"))))</f>
        <v>SILL</v>
      </c>
      <c r="C73" s="2" t="str">
        <f>IF(C51="NA","NA",IF(C51="CLOSED","NO",IF(AND(C25&lt;440,C31&lt;=432),"SILL",IF(C51&gt;=7.99,"YES","NO"))))</f>
        <v>SILL</v>
      </c>
      <c r="D73" s="2" t="str">
        <f t="shared" ref="D73:K73" si="492">IF(D51="NA","NA",IF(D51="CLOSED","NO",IF(AND(D25&lt;440,D31&lt;=432),"SILL",IF(D51&gt;=7.99,"YES","NO"))))</f>
        <v>SILL</v>
      </c>
      <c r="E73" s="2" t="str">
        <f t="shared" si="492"/>
        <v>SILL</v>
      </c>
      <c r="F73" s="2" t="str">
        <f t="shared" si="492"/>
        <v>SILL</v>
      </c>
      <c r="G73" s="2" t="str">
        <f t="shared" si="492"/>
        <v>SILL</v>
      </c>
      <c r="H73" s="2" t="str">
        <f t="shared" si="492"/>
        <v>SILL</v>
      </c>
      <c r="I73" s="2" t="str">
        <f t="shared" si="492"/>
        <v>SILL</v>
      </c>
      <c r="J73" s="2" t="str">
        <f t="shared" si="492"/>
        <v>SILL</v>
      </c>
      <c r="K73" s="2" t="str">
        <f t="shared" si="492"/>
        <v>SILL</v>
      </c>
      <c r="L73" s="150" t="s">
        <v>26</v>
      </c>
      <c r="M73" s="2" t="str">
        <f>IF(M51="NA","NA",IF(M51="CLOSED","NO",IF(AND(M25&lt;440,M31&lt;=432),"SILL",IF(M51&gt;=7.99,"YES","NO"))))</f>
        <v>SILL</v>
      </c>
      <c r="N73" s="2" t="str">
        <f t="shared" ref="N73:T73" si="493">IF(N51="NA","NA",IF(N51="CLOSED","NO",IF(AND(N25&lt;440,N31&lt;=432),"SILL",IF(N51&gt;=7.99,"YES","NO"))))</f>
        <v>YES</v>
      </c>
      <c r="O73" s="2" t="str">
        <f t="shared" si="493"/>
        <v>SILL</v>
      </c>
      <c r="P73" s="2" t="str">
        <f t="shared" si="493"/>
        <v>SILL</v>
      </c>
      <c r="Q73" s="2" t="str">
        <f t="shared" si="493"/>
        <v>SILL</v>
      </c>
      <c r="R73" s="2" t="str">
        <f t="shared" si="493"/>
        <v>SILL</v>
      </c>
      <c r="S73" s="2" t="str">
        <f t="shared" si="493"/>
        <v>SILL</v>
      </c>
      <c r="T73" s="2" t="str">
        <f t="shared" si="493"/>
        <v>SILL</v>
      </c>
      <c r="U73" s="2" t="str">
        <f>IF(U51="NA","NA",IF(U51="CLOSED","NO",IF(AND(U25&lt;440,U31&lt;=432),"SILL",IF(U51&gt;=7.99,"YES","NO"))))</f>
        <v>SILL</v>
      </c>
      <c r="V73" s="2" t="str">
        <f>IF(V51="NA","NA",IF(V51="CLOSED","NO",IF(AND(V25&lt;440,V31&lt;=432),"SILL",IF(V51&gt;=7.99,"YES","NO"))))</f>
        <v>SILL</v>
      </c>
      <c r="W73" s="2" t="str">
        <f>IF(W51="NA","NA",IF(W51="CLOSED","NO",IF(AND(W25&lt;440,W31&lt;=432),"SILL",IF(W51&gt;=7.99,"YES","NO"))))</f>
        <v>SILL</v>
      </c>
      <c r="X73" s="150" t="s">
        <v>26</v>
      </c>
      <c r="Y73" s="2" t="str">
        <f t="shared" ref="Y73:AG73" si="494">IF(Y51="NA","NA",IF(Y51="CLOSED","NO",IF(AND(Y25&lt;440,Y31&lt;=432),"SILL",IF(Y51&gt;=7.99,"YES","NO"))))</f>
        <v>SILL</v>
      </c>
      <c r="Z73" s="2" t="str">
        <f t="shared" si="494"/>
        <v>SILL</v>
      </c>
      <c r="AA73" s="2" t="str">
        <f t="shared" si="494"/>
        <v>SILL</v>
      </c>
      <c r="AB73" s="2" t="str">
        <f t="shared" si="494"/>
        <v>SILL</v>
      </c>
      <c r="AC73" s="2" t="str">
        <f t="shared" si="494"/>
        <v>SILL</v>
      </c>
      <c r="AD73" s="2" t="str">
        <f t="shared" si="494"/>
        <v>SILL</v>
      </c>
      <c r="AE73" s="2" t="str">
        <f t="shared" si="494"/>
        <v>SILL</v>
      </c>
      <c r="AF73" s="2" t="str">
        <f t="shared" si="494"/>
        <v>SILL</v>
      </c>
      <c r="AG73" s="2" t="str">
        <f t="shared" si="494"/>
        <v>SILL</v>
      </c>
      <c r="AH73" s="2" t="str">
        <f>IF(AH51="NA","NA",IF(AH51="CLOSED","NO",IF(AND(AH25&lt;440,AH31&lt;=432),"SILL",IF(AH51&gt;=7.99,"YES","NO"))))</f>
        <v>YES</v>
      </c>
      <c r="AI73" s="150" t="s">
        <v>26</v>
      </c>
      <c r="AJ73" s="2" t="str">
        <f t="shared" ref="AJ73:AR73" si="495">IF(AJ51="NA","NA",IF(AJ51="CLOSED","NO",IF(AND(AJ25&lt;440,AJ31&lt;=432),"SILL",IF(AJ51&gt;=7.99,"YES","NO"))))</f>
        <v>YES</v>
      </c>
      <c r="AK73" s="2" t="str">
        <f t="shared" si="495"/>
        <v>YES</v>
      </c>
      <c r="AL73" s="2" t="str">
        <f t="shared" si="495"/>
        <v>SILL</v>
      </c>
      <c r="AM73" s="2" t="str">
        <f t="shared" si="495"/>
        <v>SILL</v>
      </c>
      <c r="AN73" s="2" t="str">
        <f t="shared" si="495"/>
        <v>SILL</v>
      </c>
      <c r="AO73" s="2" t="str">
        <f t="shared" si="495"/>
        <v>SILL</v>
      </c>
      <c r="AP73" s="2" t="str">
        <f t="shared" si="495"/>
        <v>YES</v>
      </c>
      <c r="AQ73" s="2" t="str">
        <f t="shared" si="495"/>
        <v>YES</v>
      </c>
      <c r="AR73" s="2" t="str">
        <f t="shared" si="495"/>
        <v>YES</v>
      </c>
      <c r="AS73" s="2" t="str">
        <f>IF(AS51="NA","NA",IF(AS51="CLOSED","NO",IF(AND(AS25&lt;440,AS31&lt;=432),"SILL",IF(AS51&gt;=7.99,"YES","NO"))))</f>
        <v>SILL</v>
      </c>
      <c r="AT73" s="150" t="s">
        <v>26</v>
      </c>
      <c r="AU73" s="2" t="str">
        <f t="shared" ref="AU73:BC73" si="496">IF(AU51="NA","NA",IF(AU51="CLOSED","NO",IF(AND(AU25&lt;440,AU31&lt;=432),"SILL",IF(AU51&gt;=7.99,"YES","NO"))))</f>
        <v>YES</v>
      </c>
      <c r="AV73" s="2" t="str">
        <f t="shared" si="496"/>
        <v>YES</v>
      </c>
      <c r="AW73" s="2" t="str">
        <f t="shared" si="496"/>
        <v>YES</v>
      </c>
      <c r="AX73" s="2" t="str">
        <f t="shared" si="496"/>
        <v>SILL</v>
      </c>
      <c r="AY73" s="2" t="str">
        <f>IF(AY51="NA","NA",IF(AY51="CLOSED","NO",IF(AND(AY25&lt;440,AY31&lt;=432),"SILL",IF(AY51&gt;=7.99,"YES","NO"))))</f>
        <v>SILL</v>
      </c>
      <c r="AZ73" s="2" t="str">
        <f>IF(AZ51="NA","NA",IF(AZ51="CLOSED","NO",IF(AND(AZ25&lt;440,AZ31&lt;=432),"SILL",IF(AZ51&gt;=7.99,"YES","NO"))))</f>
        <v>YES</v>
      </c>
      <c r="BA73" s="2" t="str">
        <f t="shared" si="496"/>
        <v>YES</v>
      </c>
      <c r="BB73" s="2" t="str">
        <f t="shared" si="496"/>
        <v>YES</v>
      </c>
      <c r="BC73" s="2" t="str">
        <f t="shared" si="496"/>
        <v>YES</v>
      </c>
      <c r="BD73" s="2" t="str">
        <f>IF(BD51="NA","NA",IF(BD51="CLOSED","NO",IF(AND(BD25&lt;440,BD31&lt;=432),"SILL",IF(BD51&gt;=7.99,"YES","NO"))))</f>
        <v>YES</v>
      </c>
      <c r="BE73" s="150" t="s">
        <v>26</v>
      </c>
      <c r="BF73" s="2" t="str">
        <f t="shared" ref="BF73:BN73" si="497">IF(BF51="NA","NA",IF(BF51="CLOSED","NO",IF(AND(BF25&lt;440,BF31&lt;=432),"SILL",IF(BF51&gt;=7.99,"YES","NO"))))</f>
        <v>YES</v>
      </c>
      <c r="BG73" s="2" t="str">
        <f t="shared" si="497"/>
        <v>SILL</v>
      </c>
      <c r="BH73" s="2" t="str">
        <f t="shared" si="497"/>
        <v>SILL</v>
      </c>
      <c r="BI73" s="2" t="str">
        <f t="shared" si="497"/>
        <v>SILL</v>
      </c>
      <c r="BJ73" s="2" t="str">
        <f t="shared" si="497"/>
        <v>SILL</v>
      </c>
      <c r="BK73" s="2" t="str">
        <f t="shared" si="497"/>
        <v>YES</v>
      </c>
      <c r="BL73" s="2" t="str">
        <f t="shared" si="497"/>
        <v>YES</v>
      </c>
      <c r="BM73" s="2" t="str">
        <f t="shared" si="497"/>
        <v>SILL</v>
      </c>
      <c r="BN73" s="2" t="str">
        <f t="shared" si="497"/>
        <v>SILL</v>
      </c>
      <c r="BO73" s="2" t="str">
        <f>IF(BO51="NA","NA",IF(BO51="CLOSED","NO",IF(AND(BO25&lt;440,BO31&lt;=432),"SILL",IF(BO51&gt;=7.99,"YES","NO"))))</f>
        <v>SILL</v>
      </c>
      <c r="BP73" s="150" t="s">
        <v>26</v>
      </c>
      <c r="BQ73" s="2" t="str">
        <f t="shared" ref="BQ73:BY73" si="498">IF(BQ51="NA","NA",IF(BQ51="CLOSED","NO",IF(AND(BQ25&lt;440,BQ31&lt;=432),"SILL",IF(BQ51&gt;=7.99,"YES","NO"))))</f>
        <v>YES</v>
      </c>
      <c r="BR73" s="2" t="str">
        <f t="shared" si="498"/>
        <v>SILL</v>
      </c>
      <c r="BS73" s="2" t="str">
        <f t="shared" si="498"/>
        <v>SILL</v>
      </c>
      <c r="BT73" s="2" t="str">
        <f t="shared" si="498"/>
        <v>SILL</v>
      </c>
      <c r="BU73" s="2" t="str">
        <f t="shared" si="498"/>
        <v>SILL</v>
      </c>
      <c r="BV73" s="2" t="str">
        <f t="shared" si="498"/>
        <v>SILL</v>
      </c>
      <c r="BW73" s="2" t="str">
        <f t="shared" si="498"/>
        <v>SILL</v>
      </c>
      <c r="BX73" s="2" t="str">
        <f t="shared" si="498"/>
        <v>SILL</v>
      </c>
      <c r="BY73" s="2" t="str">
        <f t="shared" si="498"/>
        <v>SILL</v>
      </c>
      <c r="BZ73" s="2" t="str">
        <f>IF(BZ51="NA","NA",IF(BZ51="CLOSED","NO",IF(AND(BZ25&lt;440,BZ31&lt;=432),"SILL",IF(BZ51&gt;=7.99,"YES","NO"))))</f>
        <v>SILL</v>
      </c>
      <c r="CA73" s="150" t="s">
        <v>26</v>
      </c>
      <c r="CB73" s="2" t="str">
        <f t="shared" ref="CB73:CJ73" si="499">IF(CB51="NA","NA",IF(CB51="CLOSED","NO",IF(AND(CB25&lt;440,CB31&lt;=432),"SILL",IF(CB51&gt;=7.99,"YES","NO"))))</f>
        <v>SILL</v>
      </c>
      <c r="CC73" s="2" t="str">
        <f t="shared" si="499"/>
        <v>SILL</v>
      </c>
      <c r="CD73" s="2" t="str">
        <f t="shared" si="499"/>
        <v>SILL</v>
      </c>
      <c r="CE73" s="2" t="str">
        <f t="shared" si="499"/>
        <v>SILL</v>
      </c>
      <c r="CF73" s="2" t="str">
        <f t="shared" si="499"/>
        <v>SILL</v>
      </c>
      <c r="CG73" s="2" t="str">
        <f t="shared" si="499"/>
        <v>SILL</v>
      </c>
      <c r="CH73" s="2" t="str">
        <f t="shared" si="499"/>
        <v>SILL</v>
      </c>
      <c r="CI73" s="2" t="str">
        <f t="shared" si="499"/>
        <v>SILL</v>
      </c>
      <c r="CJ73" s="2" t="str">
        <f t="shared" si="499"/>
        <v>SILL</v>
      </c>
      <c r="CK73" s="2" t="str">
        <f>IF(CK51="NA","NA",IF(CK51="CLOSED","NO",IF(AND(CK25&lt;440,CK31&lt;=432),"SILL",IF(CK51&gt;=7.99,"YES","NO"))))</f>
        <v>SILL</v>
      </c>
      <c r="CL73" s="150" t="s">
        <v>26</v>
      </c>
      <c r="CM73" s="2" t="str">
        <f t="shared" ref="CM73:CU73" si="500">IF(CM51="NA","NA",IF(CM51="CLOSED","NO",IF(AND(CM25&lt;440,CM31&lt;=432),"SILL",IF(CM51&gt;=7.99,"YES","NO"))))</f>
        <v>SILL</v>
      </c>
      <c r="CN73" s="2" t="str">
        <f t="shared" si="500"/>
        <v>SILL</v>
      </c>
      <c r="CO73" s="2" t="str">
        <f t="shared" si="500"/>
        <v>SILL</v>
      </c>
      <c r="CP73" s="2" t="str">
        <f t="shared" si="500"/>
        <v>SILL</v>
      </c>
      <c r="CQ73" s="2" t="str">
        <f t="shared" si="500"/>
        <v>SILL</v>
      </c>
      <c r="CR73" s="2" t="str">
        <f t="shared" si="500"/>
        <v>SILL</v>
      </c>
      <c r="CS73" s="2" t="str">
        <f t="shared" si="500"/>
        <v>SILL</v>
      </c>
      <c r="CT73" s="2" t="str">
        <f t="shared" si="500"/>
        <v>SILL</v>
      </c>
      <c r="CU73" s="2" t="str">
        <f t="shared" si="500"/>
        <v>SILL</v>
      </c>
      <c r="CV73" s="2" t="str">
        <f>IF(CV51="NA","NA",IF(CV51="CLOSED","NO",IF(AND(CV25&lt;440,CV31&lt;=432),"SILL",IF(CV51&gt;=7.99,"YES","NO"))))</f>
        <v>SILL</v>
      </c>
      <c r="CW73" s="150" t="s">
        <v>26</v>
      </c>
      <c r="CX73" s="2" t="str">
        <f t="shared" ref="CX73:DF73" si="501">IF(CX51="NA","NA",IF(CX51="CLOSED","NO",IF(AND(CX25&lt;440,CX31&lt;=432),"SILL",IF(CX51&gt;=7.99,"YES","NO"))))</f>
        <v>SILL</v>
      </c>
      <c r="CY73" s="2" t="str">
        <f t="shared" si="501"/>
        <v>SILL</v>
      </c>
      <c r="CZ73" s="2" t="str">
        <f t="shared" si="501"/>
        <v>SILL</v>
      </c>
      <c r="DA73" s="2" t="str">
        <f t="shared" si="501"/>
        <v>SILL</v>
      </c>
      <c r="DB73" s="2" t="str">
        <f t="shared" si="501"/>
        <v>SILL</v>
      </c>
      <c r="DC73" s="2" t="str">
        <f t="shared" si="501"/>
        <v>SILL</v>
      </c>
      <c r="DD73" s="2" t="str">
        <f t="shared" si="501"/>
        <v>SILL</v>
      </c>
      <c r="DE73" s="2" t="str">
        <f t="shared" si="501"/>
        <v>SILL</v>
      </c>
      <c r="DF73" s="2" t="str">
        <f t="shared" si="501"/>
        <v>SILL</v>
      </c>
      <c r="DG73" s="2" t="str">
        <f>IF(DG51="NA","NA",IF(DG51="CLOSED","NO",IF(AND(DG25&lt;440,DG31&lt;=432),"SILL",IF(DG51&gt;=7.99,"YES","NO"))))</f>
        <v>SILL</v>
      </c>
      <c r="DH73" s="150" t="s">
        <v>26</v>
      </c>
      <c r="DI73" s="2" t="str">
        <f t="shared" ref="DI73:DQ73" si="502">IF(DI51="NA","NA",IF(DI51="CLOSED","NO",IF(AND(DI25&lt;440,DI31&lt;=432),"SILL",IF(DI51&gt;=7.99,"YES","NO"))))</f>
        <v>SILL</v>
      </c>
      <c r="DJ73" s="2" t="str">
        <f t="shared" si="502"/>
        <v>SILL</v>
      </c>
      <c r="DK73" s="2" t="str">
        <f t="shared" si="502"/>
        <v>SILL</v>
      </c>
      <c r="DL73" s="2" t="str">
        <f t="shared" si="502"/>
        <v>SILL</v>
      </c>
      <c r="DM73" s="2" t="str">
        <f t="shared" si="502"/>
        <v>SILL</v>
      </c>
      <c r="DN73" s="2" t="str">
        <f t="shared" si="502"/>
        <v>SILL</v>
      </c>
      <c r="DO73" s="2" t="str">
        <f t="shared" si="502"/>
        <v>SILL</v>
      </c>
      <c r="DP73" s="2" t="str">
        <f t="shared" si="502"/>
        <v>SILL</v>
      </c>
      <c r="DQ73" s="2" t="str">
        <f t="shared" si="502"/>
        <v>SILL</v>
      </c>
      <c r="DR73" s="2" t="str">
        <f>IF(DR51="NA","NA",IF(DR51="CLOSED","NO",IF(AND(DR25&lt;440,DR31&lt;=432),"SILL",IF(DR51&gt;=7.99,"YES","NO"))))</f>
        <v>SILL</v>
      </c>
      <c r="DS73" s="150" t="s">
        <v>26</v>
      </c>
      <c r="DT73" s="2" t="str">
        <f t="shared" ref="DT73:EB73" si="503">IF(DT51="NA","NA",IF(DT51="CLOSED","NO",IF(AND(DT25&lt;440,DT31&lt;=432),"SILL",IF(DT51&gt;=7.99,"YES","NO"))))</f>
        <v>SILL</v>
      </c>
      <c r="DU73" s="2" t="str">
        <f t="shared" si="503"/>
        <v>SILL</v>
      </c>
      <c r="DV73" s="2" t="str">
        <f t="shared" si="503"/>
        <v>SILL</v>
      </c>
      <c r="DW73" s="2" t="str">
        <f t="shared" si="503"/>
        <v>SILL</v>
      </c>
      <c r="DX73" s="2" t="str">
        <f t="shared" si="503"/>
        <v>SILL</v>
      </c>
      <c r="DY73" s="2" t="str">
        <f t="shared" si="503"/>
        <v>SILL</v>
      </c>
      <c r="DZ73" s="2" t="str">
        <f t="shared" si="503"/>
        <v>SILL</v>
      </c>
      <c r="EA73" s="2" t="str">
        <f t="shared" si="503"/>
        <v>SILL</v>
      </c>
      <c r="EB73" s="2" t="str">
        <f t="shared" si="503"/>
        <v>SILL</v>
      </c>
      <c r="EC73" s="2" t="str">
        <f>IF(EC51="NA","NA",IF(EC51="CLOSED","NO",IF(AND(EC25&lt;440,EC31&lt;=432),"SILL",IF(EC51&gt;=7.99,"YES","NO"))))</f>
        <v>SILL</v>
      </c>
      <c r="ED73" s="150" t="s">
        <v>26</v>
      </c>
      <c r="EE73" s="2" t="str">
        <f t="shared" ref="EE73:EM73" si="504">IF(EE51="NA","NA",IF(EE51="CLOSED","NO",IF(AND(EE25&lt;440,EE31&lt;=432),"SILL",IF(EE51&gt;=7.99,"YES","NO"))))</f>
        <v>SILL</v>
      </c>
      <c r="EF73" s="2" t="str">
        <f t="shared" si="504"/>
        <v>SILL</v>
      </c>
      <c r="EG73" s="2" t="str">
        <f t="shared" si="504"/>
        <v>SILL</v>
      </c>
      <c r="EH73" s="2" t="str">
        <f>IF(EH51="NA","NA",IF(EH51="CLOSED","NO",IF(AND(EH25&lt;440,EH31&lt;=432),"SILL",IF(EH51&gt;=7.99,"YES","NO"))))</f>
        <v>SILL</v>
      </c>
      <c r="EI73" s="2" t="str">
        <f>IF(EI51="NA","NA",IF(EI51="CLOSED","NO",IF(AND(EI25&lt;440,EI31&lt;=432),"SILL",IF(EI51&gt;=7.99,"YES","NO"))))</f>
        <v>SILL</v>
      </c>
      <c r="EJ73" s="2" t="str">
        <f>IF(EJ51="NA","NA",IF(EJ51="CLOSED","NO",IF(AND(EJ25&lt;440,EJ31&lt;=432),"SILL",IF(EJ51&gt;=7.99,"YES","NO"))))</f>
        <v>SILL</v>
      </c>
      <c r="EK73" s="2" t="str">
        <f t="shared" si="504"/>
        <v>SILL</v>
      </c>
      <c r="EL73" s="2" t="str">
        <f t="shared" si="504"/>
        <v>SILL</v>
      </c>
      <c r="EM73" s="2" t="str">
        <f t="shared" si="504"/>
        <v>SILL</v>
      </c>
      <c r="EN73" s="2" t="str">
        <f t="shared" ref="EN73" si="505">IF(EN51="NA","NA",IF(EN51="CLOSED","NO",IF(AND(EN25&lt;440,EN31&lt;=432),"SILL",IF(EN51&gt;=7.99,"YES","NO"))))</f>
        <v>SILL</v>
      </c>
      <c r="EO73" s="150" t="s">
        <v>26</v>
      </c>
      <c r="EP73" s="2" t="str">
        <f t="shared" ref="EP73:EY73" si="506">IF(EP51="NA","NA",IF(EP51="CLOSED","NO",IF(AND(EP25&lt;440,EP31&lt;=432),"SILL",IF(EP51&gt;=7.99,"YES","NO"))))</f>
        <v>SILL</v>
      </c>
      <c r="EQ73" s="2" t="str">
        <f t="shared" si="506"/>
        <v>SILL</v>
      </c>
      <c r="ER73" s="2" t="str">
        <f t="shared" si="506"/>
        <v>SILL</v>
      </c>
      <c r="ES73" s="2" t="str">
        <f t="shared" si="506"/>
        <v>SILL</v>
      </c>
      <c r="ET73" s="2" t="str">
        <f t="shared" si="506"/>
        <v>SILL</v>
      </c>
      <c r="EU73" s="2" t="str">
        <f t="shared" si="506"/>
        <v>SILL</v>
      </c>
      <c r="EV73" s="2" t="str">
        <f t="shared" si="506"/>
        <v>SILL</v>
      </c>
      <c r="EW73" s="2" t="str">
        <f t="shared" si="506"/>
        <v>SILL</v>
      </c>
      <c r="EX73" s="2" t="str">
        <f t="shared" si="506"/>
        <v>SILL</v>
      </c>
      <c r="EY73" s="2" t="str">
        <f t="shared" si="506"/>
        <v>SILL</v>
      </c>
      <c r="EZ73" s="150" t="s">
        <v>26</v>
      </c>
      <c r="FA73" s="2" t="str">
        <f t="shared" ref="FA73:FJ73" si="507">IF(FA51="NA","NA",IF(FA51="CLOSED","NO",IF(AND(FA25&lt;440,FA31&lt;=432),"SILL",IF(FA51&gt;=7.99,"YES","NO"))))</f>
        <v>YES</v>
      </c>
      <c r="FB73" s="2" t="str">
        <f t="shared" si="507"/>
        <v>SILL</v>
      </c>
      <c r="FC73" s="2" t="str">
        <f t="shared" si="507"/>
        <v>SILL</v>
      </c>
      <c r="FD73" s="2" t="str">
        <f t="shared" si="507"/>
        <v>SILL</v>
      </c>
      <c r="FE73" s="2" t="str">
        <f t="shared" si="507"/>
        <v>SILL</v>
      </c>
      <c r="FF73" s="2" t="str">
        <f t="shared" si="507"/>
        <v>SILL</v>
      </c>
      <c r="FG73" s="2" t="str">
        <f t="shared" si="507"/>
        <v>SILL</v>
      </c>
      <c r="FH73" s="2" t="str">
        <f t="shared" si="507"/>
        <v>SILL</v>
      </c>
      <c r="FI73" s="2" t="str">
        <f t="shared" si="507"/>
        <v>SILL</v>
      </c>
      <c r="FJ73" s="2" t="str">
        <f t="shared" si="507"/>
        <v>SILL</v>
      </c>
      <c r="FK73" s="150" t="s">
        <v>26</v>
      </c>
      <c r="FL73" s="2" t="str">
        <f t="shared" ref="FL73:FR73" si="508">IF(FL51="NA","NA",IF(FL51="CLOSED","NO",IF(AND(FL25&lt;440,FL31&lt;=432),"SILL",IF(FL51&gt;=7.99,"YES","NO"))))</f>
        <v>SILL</v>
      </c>
      <c r="FM73" s="2" t="str">
        <f t="shared" si="508"/>
        <v>SILL</v>
      </c>
      <c r="FN73" s="2" t="str">
        <f t="shared" si="508"/>
        <v>SILL</v>
      </c>
      <c r="FO73" s="2" t="str">
        <f t="shared" si="508"/>
        <v>SILL</v>
      </c>
      <c r="FP73" s="2" t="str">
        <f t="shared" si="508"/>
        <v>SILL</v>
      </c>
      <c r="FQ73" s="2" t="str">
        <f t="shared" si="508"/>
        <v>SILL</v>
      </c>
      <c r="FR73" s="2" t="str">
        <f t="shared" si="508"/>
        <v>SILL</v>
      </c>
      <c r="FS73" s="150" t="s">
        <v>26</v>
      </c>
      <c r="FT73" s="4"/>
      <c r="FU73" s="4"/>
      <c r="FV73" s="4"/>
      <c r="FW73" s="4"/>
      <c r="FX73" s="4"/>
    </row>
    <row r="74" spans="1:194" x14ac:dyDescent="0.2">
      <c r="A74" s="150" t="s">
        <v>27</v>
      </c>
      <c r="B74" s="2" t="str">
        <f>IF(B52="NA","NA",IF(B52="CLOSED","NO",IF(AND(B26&lt;439,B32&lt;=431),"SILL",IF(B52&gt;=7.99,"YES","NO"))))</f>
        <v>YES</v>
      </c>
      <c r="C74" s="2" t="str">
        <f>IF(C52="NA","NA",IF(C52="CLOSED","NO",IF(AND(C26&lt;439,C32&lt;=431),"SILL",IF(C52&gt;=7.99,"YES","NO"))))</f>
        <v>SILL</v>
      </c>
      <c r="D74" s="2" t="str">
        <f t="shared" ref="D74:K74" si="509">IF(D52="NA","NA",IF(D52="CLOSED","NO",IF(AND(D26&lt;439,D32&lt;=431),"SILL",IF(D52&gt;=7.99,"YES","NO"))))</f>
        <v>YES</v>
      </c>
      <c r="E74" s="168" t="str">
        <f t="shared" si="509"/>
        <v>NO</v>
      </c>
      <c r="F74" s="2" t="str">
        <f t="shared" si="509"/>
        <v>YES</v>
      </c>
      <c r="G74" s="2" t="str">
        <f t="shared" si="509"/>
        <v>SILL</v>
      </c>
      <c r="H74" s="2" t="str">
        <f t="shared" si="509"/>
        <v>YES</v>
      </c>
      <c r="I74" s="2" t="str">
        <f t="shared" si="509"/>
        <v>YES</v>
      </c>
      <c r="J74" s="2" t="str">
        <f t="shared" si="509"/>
        <v>SILL</v>
      </c>
      <c r="K74" s="2" t="str">
        <f t="shared" si="509"/>
        <v>YES</v>
      </c>
      <c r="L74" s="150" t="s">
        <v>27</v>
      </c>
      <c r="M74" s="2" t="str">
        <f>IF(M52="NA","NA",IF(M52="CLOSED","NO",IF(AND(M26&lt;439,M32&lt;=431),"SILL",IF(M52&gt;=7.99,"YES","NO"))))</f>
        <v>YES</v>
      </c>
      <c r="N74" s="2" t="str">
        <f t="shared" ref="N74:T74" si="510">IF(N52="NA","NA",IF(N52="CLOSED","NO",IF(AND(N26&lt;439,N32&lt;=431),"SILL",IF(N52&gt;=7.99,"YES","NO"))))</f>
        <v>YES</v>
      </c>
      <c r="O74" s="2" t="str">
        <f t="shared" si="510"/>
        <v>YES</v>
      </c>
      <c r="P74" s="2" t="str">
        <f t="shared" si="510"/>
        <v>YES</v>
      </c>
      <c r="Q74" s="2" t="str">
        <f t="shared" si="510"/>
        <v>SILL</v>
      </c>
      <c r="R74" s="2" t="str">
        <f t="shared" si="510"/>
        <v>SILL</v>
      </c>
      <c r="S74" s="2" t="str">
        <f t="shared" si="510"/>
        <v>SILL</v>
      </c>
      <c r="T74" s="2" t="str">
        <f t="shared" si="510"/>
        <v>SILL</v>
      </c>
      <c r="U74" s="2" t="str">
        <f>IF(U52="NA","NA",IF(U52="CLOSED","NO",IF(AND(U26&lt;439,U32&lt;=431),"SILL",IF(U52&gt;=7.99,"YES","NO"))))</f>
        <v>SILL</v>
      </c>
      <c r="V74" s="2" t="str">
        <f>IF(V52="NA","NA",IF(V52="CLOSED","NO",IF(AND(V26&lt;439,V32&lt;=431),"SILL",IF(V52&gt;=7.99,"YES","NO"))))</f>
        <v>SILL</v>
      </c>
      <c r="W74" s="2" t="str">
        <f>IF(W52="NA","NA",IF(W52="CLOSED","NO",IF(AND(W26&lt;439,W32&lt;=431),"SILL",IF(W52&gt;=7.99,"YES","NO"))))</f>
        <v>SILL</v>
      </c>
      <c r="X74" s="150" t="s">
        <v>27</v>
      </c>
      <c r="Y74" s="2" t="str">
        <f t="shared" ref="Y74:AG74" si="511">IF(Y52="NA","NA",IF(Y52="CLOSED","NO",IF(AND(Y26&lt;439,Y32&lt;=431),"SILL",IF(Y52&gt;=7.99,"YES","NO"))))</f>
        <v>SILL</v>
      </c>
      <c r="Z74" s="2" t="str">
        <f t="shared" si="511"/>
        <v>SILL</v>
      </c>
      <c r="AA74" s="2" t="str">
        <f t="shared" si="511"/>
        <v>SILL</v>
      </c>
      <c r="AB74" s="2" t="str">
        <f t="shared" si="511"/>
        <v>SILL</v>
      </c>
      <c r="AC74" s="2" t="str">
        <f t="shared" si="511"/>
        <v>SILL</v>
      </c>
      <c r="AD74" s="2" t="str">
        <f t="shared" si="511"/>
        <v>SILL</v>
      </c>
      <c r="AE74" s="2" t="str">
        <f t="shared" si="511"/>
        <v>SILL</v>
      </c>
      <c r="AF74" s="2" t="str">
        <f t="shared" si="511"/>
        <v>SILL</v>
      </c>
      <c r="AG74" s="2" t="str">
        <f t="shared" si="511"/>
        <v>SILL</v>
      </c>
      <c r="AH74" s="2" t="str">
        <f>IF(AH52="NA","NA",IF(AH52="CLOSED","NO",IF(AND(AH26&lt;439,AH32&lt;=431),"SILL",IF(AH52&gt;=7.99,"YES","NO"))))</f>
        <v>YES</v>
      </c>
      <c r="AI74" s="150" t="s">
        <v>27</v>
      </c>
      <c r="AJ74" s="2" t="str">
        <f t="shared" ref="AJ74:AR74" si="512">IF(AJ52="NA","NA",IF(AJ52="CLOSED","NO",IF(AND(AJ26&lt;439,AJ32&lt;=431),"SILL",IF(AJ52&gt;=7.99,"YES","NO"))))</f>
        <v>SILL</v>
      </c>
      <c r="AK74" s="2" t="str">
        <f t="shared" si="512"/>
        <v>YES</v>
      </c>
      <c r="AL74" s="2" t="str">
        <f t="shared" si="512"/>
        <v>SILL</v>
      </c>
      <c r="AM74" s="2" t="str">
        <f t="shared" si="512"/>
        <v>YES</v>
      </c>
      <c r="AN74" s="2" t="str">
        <f t="shared" si="512"/>
        <v>SILL</v>
      </c>
      <c r="AO74" s="2" t="str">
        <f t="shared" si="512"/>
        <v>SILL</v>
      </c>
      <c r="AP74" s="2" t="str">
        <f t="shared" si="512"/>
        <v>YES</v>
      </c>
      <c r="AQ74" s="2" t="str">
        <f t="shared" si="512"/>
        <v>YES</v>
      </c>
      <c r="AR74" s="2" t="str">
        <f t="shared" si="512"/>
        <v>YES</v>
      </c>
      <c r="AS74" s="2" t="str">
        <f>IF(AS52="NA","NA",IF(AS52="CLOSED","NO",IF(AND(AS26&lt;439,AS32&lt;=431),"SILL",IF(AS52&gt;=7.99,"YES","NO"))))</f>
        <v>YES</v>
      </c>
      <c r="AT74" s="150" t="s">
        <v>27</v>
      </c>
      <c r="AU74" s="2" t="str">
        <f t="shared" ref="AU74:BC74" si="513">IF(AU52="NA","NA",IF(AU52="CLOSED","NO",IF(AND(AU26&lt;439,AU32&lt;=431),"SILL",IF(AU52&gt;=7.99,"YES","NO"))))</f>
        <v>YES</v>
      </c>
      <c r="AV74" s="2" t="str">
        <f t="shared" si="513"/>
        <v>YES</v>
      </c>
      <c r="AW74" s="2" t="str">
        <f t="shared" si="513"/>
        <v>YES</v>
      </c>
      <c r="AX74" s="2" t="str">
        <f t="shared" si="513"/>
        <v>YES</v>
      </c>
      <c r="AY74" s="168" t="str">
        <f>IF(AY52="NA","NA",IF(AY52="CLOSED","NO",IF(AND(AY26&lt;439,AY32&lt;=431),"SILL",IF(AY52&gt;=7.99,"YES","NO"))))</f>
        <v>NO</v>
      </c>
      <c r="AZ74" s="2" t="str">
        <f>IF(AZ52="NA","NA",IF(AZ52="CLOSED","NO",IF(AND(AZ26&lt;439,AZ32&lt;=431),"SILL",IF(AZ52&gt;=7.99,"YES","NO"))))</f>
        <v>YES</v>
      </c>
      <c r="BA74" s="2" t="str">
        <f t="shared" si="513"/>
        <v>YES</v>
      </c>
      <c r="BB74" s="2" t="str">
        <f t="shared" si="513"/>
        <v>YES</v>
      </c>
      <c r="BC74" s="2" t="str">
        <f t="shared" si="513"/>
        <v>YES</v>
      </c>
      <c r="BD74" s="2" t="str">
        <f>IF(BD52="NA","NA",IF(BD52="CLOSED","NO",IF(AND(BD26&lt;439,BD32&lt;=431),"SILL",IF(BD52&gt;=7.99,"YES","NO"))))</f>
        <v>YES</v>
      </c>
      <c r="BE74" s="150" t="s">
        <v>27</v>
      </c>
      <c r="BF74" s="2" t="str">
        <f t="shared" ref="BF74:BN74" si="514">IF(BF52="NA","NA",IF(BF52="CLOSED","NO",IF(AND(BF26&lt;439,BF32&lt;=431),"SILL",IF(BF52&gt;=7.99,"YES","NO"))))</f>
        <v>YES</v>
      </c>
      <c r="BG74" s="2" t="str">
        <f t="shared" si="514"/>
        <v>SILL</v>
      </c>
      <c r="BH74" s="2" t="str">
        <f t="shared" si="514"/>
        <v>SILL</v>
      </c>
      <c r="BI74" s="2" t="str">
        <f t="shared" si="514"/>
        <v>YES</v>
      </c>
      <c r="BJ74" s="2" t="str">
        <f t="shared" si="514"/>
        <v>SILL</v>
      </c>
      <c r="BK74" s="2" t="str">
        <f t="shared" si="514"/>
        <v>YES</v>
      </c>
      <c r="BL74" s="2" t="str">
        <f t="shared" si="514"/>
        <v>YES</v>
      </c>
      <c r="BM74" s="2" t="str">
        <f t="shared" si="514"/>
        <v>SILL</v>
      </c>
      <c r="BN74" s="2" t="str">
        <f t="shared" si="514"/>
        <v>SILL</v>
      </c>
      <c r="BO74" s="2" t="str">
        <f>IF(BO52="NA","NA",IF(BO52="CLOSED","NO",IF(AND(BO26&lt;439,BO32&lt;=431),"SILL",IF(BO52&gt;=7.99,"YES","NO"))))</f>
        <v>YES</v>
      </c>
      <c r="BP74" s="150" t="s">
        <v>27</v>
      </c>
      <c r="BQ74" s="2" t="str">
        <f t="shared" ref="BQ74:BY74" si="515">IF(BQ52="NA","NA",IF(BQ52="CLOSED","NO",IF(AND(BQ26&lt;439,BQ32&lt;=431),"SILL",IF(BQ52&gt;=7.99,"YES","NO"))))</f>
        <v>YES</v>
      </c>
      <c r="BR74" s="2" t="str">
        <f t="shared" si="515"/>
        <v>SILL</v>
      </c>
      <c r="BS74" s="2" t="str">
        <f t="shared" si="515"/>
        <v>SILL</v>
      </c>
      <c r="BT74" s="2" t="str">
        <f t="shared" si="515"/>
        <v>SILL</v>
      </c>
      <c r="BU74" s="2" t="str">
        <f t="shared" si="515"/>
        <v>SILL</v>
      </c>
      <c r="BV74" s="2" t="str">
        <f t="shared" si="515"/>
        <v>YES</v>
      </c>
      <c r="BW74" s="2" t="str">
        <f t="shared" si="515"/>
        <v>SILL</v>
      </c>
      <c r="BX74" s="2" t="str">
        <f t="shared" si="515"/>
        <v>SILL</v>
      </c>
      <c r="BY74" s="2" t="str">
        <f t="shared" si="515"/>
        <v>SILL</v>
      </c>
      <c r="BZ74" s="2" t="str">
        <f>IF(BZ52="NA","NA",IF(BZ52="CLOSED","NO",IF(AND(BZ26&lt;439,BZ32&lt;=431),"SILL",IF(BZ52&gt;=7.99,"YES","NO"))))</f>
        <v>SILL</v>
      </c>
      <c r="CA74" s="150" t="s">
        <v>27</v>
      </c>
      <c r="CB74" s="2" t="str">
        <f t="shared" ref="CB74:CJ74" si="516">IF(CB52="NA","NA",IF(CB52="CLOSED","NO",IF(AND(CB26&lt;439,CB32&lt;=431),"SILL",IF(CB52&gt;=7.99,"YES","NO"))))</f>
        <v>SILL</v>
      </c>
      <c r="CC74" s="2" t="str">
        <f t="shared" si="516"/>
        <v>SILL</v>
      </c>
      <c r="CD74" s="2" t="str">
        <f t="shared" si="516"/>
        <v>SILL</v>
      </c>
      <c r="CE74" s="2" t="str">
        <f t="shared" si="516"/>
        <v>SILL</v>
      </c>
      <c r="CF74" s="2" t="str">
        <f t="shared" si="516"/>
        <v>SILL</v>
      </c>
      <c r="CG74" s="2" t="str">
        <f t="shared" si="516"/>
        <v>SILL</v>
      </c>
      <c r="CH74" s="2" t="str">
        <f t="shared" si="516"/>
        <v>SILL</v>
      </c>
      <c r="CI74" s="2" t="str">
        <f t="shared" si="516"/>
        <v>SILL</v>
      </c>
      <c r="CJ74" s="2" t="str">
        <f t="shared" si="516"/>
        <v>SILL</v>
      </c>
      <c r="CK74" s="2" t="str">
        <f>IF(CK52="NA","NA",IF(CK52="CLOSED","NO",IF(AND(CK26&lt;439,CK32&lt;=431),"SILL",IF(CK52&gt;=7.99,"YES","NO"))))</f>
        <v>SILL</v>
      </c>
      <c r="CL74" s="150" t="s">
        <v>27</v>
      </c>
      <c r="CM74" s="2" t="str">
        <f t="shared" ref="CM74:CU74" si="517">IF(CM52="NA","NA",IF(CM52="CLOSED","NO",IF(AND(CM26&lt;439,CM32&lt;=431),"SILL",IF(CM52&gt;=7.99,"YES","NO"))))</f>
        <v>SILL</v>
      </c>
      <c r="CN74" s="2" t="str">
        <f t="shared" si="517"/>
        <v>SILL</v>
      </c>
      <c r="CO74" s="2" t="str">
        <f t="shared" si="517"/>
        <v>SILL</v>
      </c>
      <c r="CP74" s="168" t="str">
        <f t="shared" si="517"/>
        <v>NO</v>
      </c>
      <c r="CQ74" s="2" t="str">
        <f t="shared" si="517"/>
        <v>SILL</v>
      </c>
      <c r="CR74" s="2" t="str">
        <f t="shared" si="517"/>
        <v>SILL</v>
      </c>
      <c r="CS74" s="2" t="str">
        <f t="shared" si="517"/>
        <v>SILL</v>
      </c>
      <c r="CT74" s="2" t="str">
        <f t="shared" si="517"/>
        <v>SILL</v>
      </c>
      <c r="CU74" s="2" t="str">
        <f t="shared" si="517"/>
        <v>SILL</v>
      </c>
      <c r="CV74" s="2" t="str">
        <f>IF(CV52="NA","NA",IF(CV52="CLOSED","NO",IF(AND(CV26&lt;439,CV32&lt;=431),"SILL",IF(CV52&gt;=7.99,"YES","NO"))))</f>
        <v>SILL</v>
      </c>
      <c r="CW74" s="150" t="s">
        <v>27</v>
      </c>
      <c r="CX74" s="2" t="str">
        <f t="shared" ref="CX74:DF74" si="518">IF(CX52="NA","NA",IF(CX52="CLOSED","NO",IF(AND(CX26&lt;439,CX32&lt;=431),"SILL",IF(CX52&gt;=7.99,"YES","NO"))))</f>
        <v>SILL</v>
      </c>
      <c r="CY74" s="2" t="str">
        <f t="shared" si="518"/>
        <v>SILL</v>
      </c>
      <c r="CZ74" s="2" t="str">
        <f t="shared" si="518"/>
        <v>SILL</v>
      </c>
      <c r="DA74" s="2" t="str">
        <f t="shared" si="518"/>
        <v>SILL</v>
      </c>
      <c r="DB74" s="2" t="str">
        <f t="shared" si="518"/>
        <v>SILL</v>
      </c>
      <c r="DC74" s="2" t="str">
        <f t="shared" si="518"/>
        <v>SILL</v>
      </c>
      <c r="DD74" s="2" t="str">
        <f t="shared" si="518"/>
        <v>SILL</v>
      </c>
      <c r="DE74" s="2" t="str">
        <f t="shared" si="518"/>
        <v>SILL</v>
      </c>
      <c r="DF74" s="2" t="str">
        <f t="shared" si="518"/>
        <v>SILL</v>
      </c>
      <c r="DG74" s="2" t="str">
        <f>IF(DG52="NA","NA",IF(DG52="CLOSED","NO",IF(AND(DG26&lt;439,DG32&lt;=431),"SILL",IF(DG52&gt;=7.99,"YES","NO"))))</f>
        <v>SILL</v>
      </c>
      <c r="DH74" s="150" t="s">
        <v>27</v>
      </c>
      <c r="DI74" s="2" t="str">
        <f t="shared" ref="DI74:DQ74" si="519">IF(DI52="NA","NA",IF(DI52="CLOSED","NO",IF(AND(DI26&lt;439,DI32&lt;=431),"SILL",IF(DI52&gt;=7.99,"YES","NO"))))</f>
        <v>SILL</v>
      </c>
      <c r="DJ74" s="2" t="str">
        <f t="shared" si="519"/>
        <v>SILL</v>
      </c>
      <c r="DK74" s="2" t="str">
        <f t="shared" si="519"/>
        <v>YES</v>
      </c>
      <c r="DL74" s="2" t="str">
        <f t="shared" si="519"/>
        <v>YES</v>
      </c>
      <c r="DM74" s="2" t="str">
        <f t="shared" si="519"/>
        <v>SILL</v>
      </c>
      <c r="DN74" s="2" t="str">
        <f t="shared" si="519"/>
        <v>YES</v>
      </c>
      <c r="DO74" s="2" t="str">
        <f t="shared" si="519"/>
        <v>SILL</v>
      </c>
      <c r="DP74" s="2" t="str">
        <f t="shared" si="519"/>
        <v>SILL</v>
      </c>
      <c r="DQ74" s="2" t="str">
        <f t="shared" si="519"/>
        <v>SILL</v>
      </c>
      <c r="DR74" s="168" t="str">
        <f>IF(DR52="NA","NA",IF(DR52="CLOSED","NO",IF(AND(DR26&lt;439,DR32&lt;=431),"SILL",IF(DR52&gt;=7.99,"YES","NO"))))</f>
        <v>NO</v>
      </c>
      <c r="DS74" s="150" t="s">
        <v>27</v>
      </c>
      <c r="DT74" s="2" t="str">
        <f t="shared" ref="DT74:EB74" si="520">IF(DT52="NA","NA",IF(DT52="CLOSED","NO",IF(AND(DT26&lt;439,DT32&lt;=431),"SILL",IF(DT52&gt;=7.99,"YES","NO"))))</f>
        <v>YES</v>
      </c>
      <c r="DU74" s="2" t="str">
        <f t="shared" si="520"/>
        <v>YES</v>
      </c>
      <c r="DV74" s="2" t="str">
        <f t="shared" si="520"/>
        <v>YES</v>
      </c>
      <c r="DW74" s="2" t="str">
        <f t="shared" si="520"/>
        <v>YES</v>
      </c>
      <c r="DX74" s="2" t="str">
        <f t="shared" si="520"/>
        <v>YES</v>
      </c>
      <c r="DY74" s="2" t="str">
        <f t="shared" si="520"/>
        <v>YES</v>
      </c>
      <c r="DZ74" s="2" t="str">
        <f t="shared" si="520"/>
        <v>YES</v>
      </c>
      <c r="EA74" s="2" t="str">
        <f t="shared" si="520"/>
        <v>YES</v>
      </c>
      <c r="EB74" s="2" t="str">
        <f t="shared" si="520"/>
        <v>YES</v>
      </c>
      <c r="EC74" s="2" t="str">
        <f>IF(EC52="NA","NA",IF(EC52="CLOSED","NO",IF(AND(EC26&lt;439,EC32&lt;=431),"SILL",IF(EC52&gt;=7.99,"YES","NO"))))</f>
        <v>SILL</v>
      </c>
      <c r="ED74" s="150" t="s">
        <v>27</v>
      </c>
      <c r="EE74" s="2" t="str">
        <f t="shared" ref="EE74:EM74" si="521">IF(EE52="NA","NA",IF(EE52="CLOSED","NO",IF(AND(EE26&lt;439,EE32&lt;=431),"SILL",IF(EE52&gt;=7.99,"YES","NO"))))</f>
        <v>SILL</v>
      </c>
      <c r="EF74" s="2" t="str">
        <f t="shared" si="521"/>
        <v>YES</v>
      </c>
      <c r="EG74" s="2" t="str">
        <f t="shared" si="521"/>
        <v>YES</v>
      </c>
      <c r="EH74" s="2" t="str">
        <f>IF(EH52="NA","NA",IF(EH52="CLOSED","NO",IF(AND(EH26&lt;439,EH32&lt;=431),"SILL",IF(EH52&gt;=7.99,"YES","NO"))))</f>
        <v>YES</v>
      </c>
      <c r="EI74" s="2" t="str">
        <f>IF(EI52="NA","NA",IF(EI52="CLOSED","NO",IF(AND(EI26&lt;439,EI32&lt;=431),"SILL",IF(EI52&gt;=7.99,"YES","NO"))))</f>
        <v>YES</v>
      </c>
      <c r="EJ74" s="2" t="str">
        <f>IF(EJ52="NA","NA",IF(EJ52="CLOSED","NO",IF(AND(EJ26&lt;439,EJ32&lt;=431),"SILL",IF(EJ52&gt;=7.99,"YES","NO"))))</f>
        <v>YES</v>
      </c>
      <c r="EK74" s="2" t="str">
        <f t="shared" si="521"/>
        <v>YES</v>
      </c>
      <c r="EL74" s="2" t="str">
        <f t="shared" si="521"/>
        <v>YES</v>
      </c>
      <c r="EM74" s="2" t="str">
        <f t="shared" si="521"/>
        <v>YES</v>
      </c>
      <c r="EN74" s="2" t="str">
        <f t="shared" ref="EN74" si="522">IF(EN52="NA","NA",IF(EN52="CLOSED","NO",IF(AND(EN26&lt;439,EN32&lt;=431),"SILL",IF(EN52&gt;=7.99,"YES","NO"))))</f>
        <v>YES</v>
      </c>
      <c r="EO74" s="150" t="s">
        <v>27</v>
      </c>
      <c r="EP74" s="2" t="str">
        <f t="shared" ref="EP74:EY74" si="523">IF(EP52="NA","NA",IF(EP52="CLOSED","NO",IF(AND(EP26&lt;439,EP32&lt;=431),"SILL",IF(EP52&gt;=7.99,"YES","NO"))))</f>
        <v>YES</v>
      </c>
      <c r="EQ74" s="2" t="str">
        <f t="shared" si="523"/>
        <v>SILL</v>
      </c>
      <c r="ER74" s="2" t="str">
        <f t="shared" si="523"/>
        <v>YES</v>
      </c>
      <c r="ES74" s="2" t="str">
        <f t="shared" si="523"/>
        <v>SILL</v>
      </c>
      <c r="ET74" s="2" t="str">
        <f t="shared" si="523"/>
        <v>SILL</v>
      </c>
      <c r="EU74" s="2" t="str">
        <f t="shared" si="523"/>
        <v>YES</v>
      </c>
      <c r="EV74" s="2" t="str">
        <f t="shared" si="523"/>
        <v>YES</v>
      </c>
      <c r="EW74" s="2" t="str">
        <f t="shared" si="523"/>
        <v>SILL</v>
      </c>
      <c r="EX74" s="2" t="str">
        <f t="shared" si="523"/>
        <v>SILL</v>
      </c>
      <c r="EY74" s="2" t="str">
        <f t="shared" si="523"/>
        <v>SILL</v>
      </c>
      <c r="EZ74" s="150" t="s">
        <v>27</v>
      </c>
      <c r="FA74" s="168" t="str">
        <f t="shared" ref="FA74:FJ74" si="524">IF(FA52="NA","NA",IF(FA52="CLOSED","NO",IF(AND(FA26&lt;439,FA32&lt;=431),"SILL",IF(FA52&gt;=7.99,"YES","NO"))))</f>
        <v>NO</v>
      </c>
      <c r="FB74" s="2" t="str">
        <f t="shared" si="524"/>
        <v>YES</v>
      </c>
      <c r="FC74" s="168" t="str">
        <f t="shared" si="524"/>
        <v>NO</v>
      </c>
      <c r="FD74" s="2" t="str">
        <f t="shared" si="524"/>
        <v>SILL</v>
      </c>
      <c r="FE74" s="2" t="str">
        <f t="shared" si="524"/>
        <v>YES</v>
      </c>
      <c r="FF74" s="2" t="str">
        <f t="shared" si="524"/>
        <v>YES</v>
      </c>
      <c r="FG74" s="2" t="str">
        <f t="shared" si="524"/>
        <v>SILL</v>
      </c>
      <c r="FH74" s="2" t="str">
        <f t="shared" si="524"/>
        <v>SILL</v>
      </c>
      <c r="FI74" s="2" t="str">
        <f t="shared" si="524"/>
        <v>YES</v>
      </c>
      <c r="FJ74" s="2" t="str">
        <f t="shared" si="524"/>
        <v>SILL</v>
      </c>
      <c r="FK74" s="150" t="s">
        <v>27</v>
      </c>
      <c r="FL74" s="2" t="str">
        <f t="shared" ref="FL74:FR74" si="525">IF(FL52="NA","NA",IF(FL52="CLOSED","NO",IF(AND(FL26&lt;439,FL32&lt;=431),"SILL",IF(FL52&gt;=7.99,"YES","NO"))))</f>
        <v>SILL</v>
      </c>
      <c r="FM74" s="2" t="str">
        <f t="shared" si="525"/>
        <v>SILL</v>
      </c>
      <c r="FN74" s="2" t="str">
        <f t="shared" si="525"/>
        <v>YES</v>
      </c>
      <c r="FO74" s="2" t="str">
        <f t="shared" si="525"/>
        <v>YES</v>
      </c>
      <c r="FP74" s="2" t="str">
        <f t="shared" si="525"/>
        <v>YES</v>
      </c>
      <c r="FQ74" s="2" t="str">
        <f t="shared" si="525"/>
        <v>SILL</v>
      </c>
      <c r="FR74" s="2" t="str">
        <f t="shared" si="525"/>
        <v>SILL</v>
      </c>
      <c r="FS74" s="150" t="s">
        <v>27</v>
      </c>
      <c r="FT74" s="4"/>
      <c r="FU74" s="4"/>
      <c r="FV74" s="4"/>
      <c r="FW74" s="4"/>
      <c r="FX74" s="4"/>
      <c r="GB74" s="105"/>
      <c r="GC74" s="106" t="s">
        <v>95</v>
      </c>
      <c r="GD74" s="107" t="s">
        <v>116</v>
      </c>
      <c r="GE74" s="108"/>
      <c r="GF74" s="108"/>
      <c r="GG74" s="108"/>
      <c r="GH74" s="108"/>
      <c r="GI74" s="108"/>
      <c r="GJ74" s="108"/>
      <c r="GK74" s="108"/>
      <c r="GL74" s="109"/>
    </row>
    <row r="75" spans="1:194" x14ac:dyDescent="0.2">
      <c r="A75" s="150" t="s">
        <v>29</v>
      </c>
      <c r="B75" s="12" t="str">
        <f>IF(B53="NA","NA",IF(B53="CLOSED","NO",IF(B53=6,"YES","NO")))</f>
        <v>YES</v>
      </c>
      <c r="C75" s="12" t="str">
        <f>IF(C53="NA","NA",IF(C53="CLOSED","NO",IF(C53=6,"YES","NO")))</f>
        <v>YES</v>
      </c>
      <c r="D75" s="12" t="str">
        <f t="shared" ref="D75:K75" si="526">IF(D53="NA","NA",IF(D53="CLOSED","NO",IF(D53=6,"YES","NO")))</f>
        <v>YES</v>
      </c>
      <c r="E75" s="12" t="str">
        <f t="shared" si="526"/>
        <v>YES</v>
      </c>
      <c r="F75" s="12" t="str">
        <f t="shared" si="526"/>
        <v>YES</v>
      </c>
      <c r="G75" s="12" t="str">
        <f t="shared" si="526"/>
        <v>YES</v>
      </c>
      <c r="H75" s="12" t="str">
        <f t="shared" si="526"/>
        <v>YES</v>
      </c>
      <c r="I75" s="12" t="str">
        <f t="shared" si="526"/>
        <v>YES</v>
      </c>
      <c r="J75" s="12" t="str">
        <f t="shared" si="526"/>
        <v>YES</v>
      </c>
      <c r="K75" s="12" t="str">
        <f t="shared" si="526"/>
        <v>YES</v>
      </c>
      <c r="L75" s="150" t="s">
        <v>29</v>
      </c>
      <c r="M75" s="12" t="str">
        <f>IF(M53="NA","NA",IF(M53="CLOSED","NO",IF(M53=6,"YES","NO")))</f>
        <v>YES</v>
      </c>
      <c r="N75" s="12" t="str">
        <f t="shared" ref="N75:U75" si="527">IF(N53="NA","NA",IF(N53="CLOSED","NO",IF(N53=6,"YES","NO")))</f>
        <v>YES</v>
      </c>
      <c r="O75" s="12" t="str">
        <f t="shared" si="527"/>
        <v>YES</v>
      </c>
      <c r="P75" s="12" t="str">
        <f t="shared" si="527"/>
        <v>YES</v>
      </c>
      <c r="Q75" s="12" t="str">
        <f t="shared" si="527"/>
        <v>YES</v>
      </c>
      <c r="R75" s="12" t="str">
        <f t="shared" si="527"/>
        <v>YES</v>
      </c>
      <c r="S75" s="12" t="str">
        <f t="shared" si="527"/>
        <v>YES</v>
      </c>
      <c r="T75" s="12" t="str">
        <f t="shared" si="527"/>
        <v>YES</v>
      </c>
      <c r="U75" s="12" t="str">
        <f t="shared" si="527"/>
        <v>YES</v>
      </c>
      <c r="V75" s="12" t="str">
        <f t="shared" ref="V75" si="528">IF(V53="NA","NA",IF(V53="CLOSED","NO",IF(V53=6,"YES","NO")))</f>
        <v>YES</v>
      </c>
      <c r="W75" s="12" t="str">
        <f>IF(W53="NA","NA",IF(W53="CLOSED","NO",IF(W53=6,"YES","NO")))</f>
        <v>YES</v>
      </c>
      <c r="X75" s="150" t="s">
        <v>29</v>
      </c>
      <c r="Y75" s="12" t="str">
        <f t="shared" ref="Y75:AG75" si="529">IF(Y53="NA","NA",IF(Y53="CLOSED","NO",IF(Y53=6,"YES","NO")))</f>
        <v>YES</v>
      </c>
      <c r="Z75" s="12" t="str">
        <f t="shared" si="529"/>
        <v>YES</v>
      </c>
      <c r="AA75" s="12" t="str">
        <f t="shared" si="529"/>
        <v>YES</v>
      </c>
      <c r="AB75" s="12" t="str">
        <f t="shared" si="529"/>
        <v>YES</v>
      </c>
      <c r="AC75" s="12" t="str">
        <f t="shared" si="529"/>
        <v>YES</v>
      </c>
      <c r="AD75" s="12" t="str">
        <f t="shared" si="529"/>
        <v>YES</v>
      </c>
      <c r="AE75" s="12" t="str">
        <f t="shared" si="529"/>
        <v>YES</v>
      </c>
      <c r="AF75" s="12" t="str">
        <f t="shared" si="529"/>
        <v>YES</v>
      </c>
      <c r="AG75" s="12" t="str">
        <f t="shared" si="529"/>
        <v>YES</v>
      </c>
      <c r="AH75" s="12" t="str">
        <f>IF(AH53="NA","NA",IF(AH53="CLOSED","NO",IF(AH53=6,"YES","NO")))</f>
        <v>YES</v>
      </c>
      <c r="AI75" s="150" t="s">
        <v>29</v>
      </c>
      <c r="AJ75" s="12" t="str">
        <f t="shared" ref="AJ75:AR75" si="530">IF(AJ53="NA","NA",IF(AJ53="CLOSED","NO",IF(AJ53=6,"YES","NO")))</f>
        <v>YES</v>
      </c>
      <c r="AK75" s="12" t="str">
        <f t="shared" si="530"/>
        <v>YES</v>
      </c>
      <c r="AL75" s="12" t="str">
        <f t="shared" si="530"/>
        <v>YES</v>
      </c>
      <c r="AM75" s="12" t="str">
        <f t="shared" si="530"/>
        <v>YES</v>
      </c>
      <c r="AN75" s="12" t="str">
        <f t="shared" si="530"/>
        <v>YES</v>
      </c>
      <c r="AO75" s="12" t="str">
        <f t="shared" si="530"/>
        <v>YES</v>
      </c>
      <c r="AP75" s="12" t="str">
        <f t="shared" si="530"/>
        <v>YES</v>
      </c>
      <c r="AQ75" s="12" t="str">
        <f t="shared" si="530"/>
        <v>YES</v>
      </c>
      <c r="AR75" s="12" t="str">
        <f t="shared" si="530"/>
        <v>YES</v>
      </c>
      <c r="AS75" s="12" t="str">
        <f>IF(AS53="NA","NA",IF(AS53="CLOSED","NO",IF(AS53=6,"YES","NO")))</f>
        <v>YES</v>
      </c>
      <c r="AT75" s="150" t="s">
        <v>29</v>
      </c>
      <c r="AU75" s="12" t="str">
        <f t="shared" ref="AU75:BC75" si="531">IF(AU53="NA","NA",IF(AU53="CLOSED","NO",IF(AU53=6,"YES","NO")))</f>
        <v>YES</v>
      </c>
      <c r="AV75" s="12" t="str">
        <f t="shared" si="531"/>
        <v>YES</v>
      </c>
      <c r="AW75" s="12" t="str">
        <f t="shared" si="531"/>
        <v>YES</v>
      </c>
      <c r="AX75" s="12" t="str">
        <f t="shared" si="531"/>
        <v>YES</v>
      </c>
      <c r="AY75" s="12" t="str">
        <f t="shared" si="531"/>
        <v>YES</v>
      </c>
      <c r="AZ75" s="12" t="str">
        <f t="shared" si="531"/>
        <v>YES</v>
      </c>
      <c r="BA75" s="12" t="str">
        <f t="shared" si="531"/>
        <v>YES</v>
      </c>
      <c r="BB75" s="12" t="str">
        <f t="shared" si="531"/>
        <v>YES</v>
      </c>
      <c r="BC75" s="12" t="str">
        <f t="shared" si="531"/>
        <v>YES</v>
      </c>
      <c r="BD75" s="12" t="str">
        <f>IF(BD53="NA","NA",IF(BD53="CLOSED","NO",IF(BD53=6,"YES","NO")))</f>
        <v>YES</v>
      </c>
      <c r="BE75" s="150" t="s">
        <v>29</v>
      </c>
      <c r="BF75" s="12" t="str">
        <f t="shared" ref="BF75:BN75" si="532">IF(BF53="NA","NA",IF(BF53="CLOSED","NO",IF(BF53=6,"YES","NO")))</f>
        <v>YES</v>
      </c>
      <c r="BG75" s="12" t="str">
        <f t="shared" si="532"/>
        <v>YES</v>
      </c>
      <c r="BH75" s="12" t="str">
        <f t="shared" si="532"/>
        <v>YES</v>
      </c>
      <c r="BI75" s="12" t="str">
        <f t="shared" si="532"/>
        <v>YES</v>
      </c>
      <c r="BJ75" s="12" t="str">
        <f t="shared" si="532"/>
        <v>YES</v>
      </c>
      <c r="BK75" s="12" t="str">
        <f t="shared" si="532"/>
        <v>YES</v>
      </c>
      <c r="BL75" s="12" t="str">
        <f t="shared" si="532"/>
        <v>YES</v>
      </c>
      <c r="BM75" s="12" t="str">
        <f t="shared" si="532"/>
        <v>YES</v>
      </c>
      <c r="BN75" s="12" t="str">
        <f t="shared" si="532"/>
        <v>YES</v>
      </c>
      <c r="BO75" s="12" t="str">
        <f>IF(BO53="NA","NA",IF(BO53="CLOSED","NO",IF(BO53=6,"YES","NO")))</f>
        <v>YES</v>
      </c>
      <c r="BP75" s="150" t="s">
        <v>29</v>
      </c>
      <c r="BQ75" s="12" t="str">
        <f t="shared" ref="BQ75:BY75" si="533">IF(BQ53="NA","NA",IF(BQ53="CLOSED","NO",IF(BQ53=6,"YES","NO")))</f>
        <v>YES</v>
      </c>
      <c r="BR75" s="12" t="str">
        <f t="shared" si="533"/>
        <v>YES</v>
      </c>
      <c r="BS75" s="12" t="str">
        <f t="shared" si="533"/>
        <v>YES</v>
      </c>
      <c r="BT75" s="12" t="str">
        <f t="shared" si="533"/>
        <v>YES</v>
      </c>
      <c r="BU75" s="12" t="str">
        <f t="shared" si="533"/>
        <v>YES</v>
      </c>
      <c r="BV75" s="12" t="str">
        <f t="shared" si="533"/>
        <v>YES</v>
      </c>
      <c r="BW75" s="12" t="str">
        <f t="shared" si="533"/>
        <v>YES</v>
      </c>
      <c r="BX75" s="12" t="str">
        <f t="shared" si="533"/>
        <v>YES</v>
      </c>
      <c r="BY75" s="12" t="str">
        <f t="shared" si="533"/>
        <v>YES</v>
      </c>
      <c r="BZ75" s="12" t="str">
        <f>IF(BZ53="NA","NA",IF(BZ53="CLOSED","NO",IF(BZ53=6,"YES","NO")))</f>
        <v>YES</v>
      </c>
      <c r="CA75" s="150" t="s">
        <v>29</v>
      </c>
      <c r="CB75" s="12" t="str">
        <f t="shared" ref="CB75:CJ75" si="534">IF(CB53="NA","NA",IF(CB53="CLOSED","NO",IF(CB53=6,"YES","NO")))</f>
        <v>YES</v>
      </c>
      <c r="CC75" s="12" t="str">
        <f t="shared" si="534"/>
        <v>YES</v>
      </c>
      <c r="CD75" s="12" t="str">
        <f t="shared" si="534"/>
        <v>YES</v>
      </c>
      <c r="CE75" s="12" t="str">
        <f t="shared" si="534"/>
        <v>YES</v>
      </c>
      <c r="CF75" s="12" t="str">
        <f t="shared" si="534"/>
        <v>YES</v>
      </c>
      <c r="CG75" s="12" t="str">
        <f t="shared" si="534"/>
        <v>YES</v>
      </c>
      <c r="CH75" s="12" t="str">
        <f t="shared" si="534"/>
        <v>YES</v>
      </c>
      <c r="CI75" s="12" t="str">
        <f t="shared" si="534"/>
        <v>YES</v>
      </c>
      <c r="CJ75" s="12" t="str">
        <f t="shared" si="534"/>
        <v>YES</v>
      </c>
      <c r="CK75" s="12" t="str">
        <f>IF(CK53="NA","NA",IF(CK53="CLOSED","NO",IF(CK53=6,"YES","NO")))</f>
        <v>YES</v>
      </c>
      <c r="CL75" s="150" t="s">
        <v>29</v>
      </c>
      <c r="CM75" s="12" t="str">
        <f t="shared" ref="CM75:CU75" si="535">IF(CM53="NA","NA",IF(CM53="CLOSED","NO",IF(CM53=6,"YES","NO")))</f>
        <v>YES</v>
      </c>
      <c r="CN75" s="12" t="str">
        <f t="shared" si="535"/>
        <v>YES</v>
      </c>
      <c r="CO75" s="12" t="str">
        <f t="shared" si="535"/>
        <v>YES</v>
      </c>
      <c r="CP75" s="12" t="str">
        <f t="shared" si="535"/>
        <v>YES</v>
      </c>
      <c r="CQ75" s="12" t="str">
        <f t="shared" si="535"/>
        <v>YES</v>
      </c>
      <c r="CR75" s="12" t="str">
        <f t="shared" si="535"/>
        <v>YES</v>
      </c>
      <c r="CS75" s="12" t="str">
        <f t="shared" si="535"/>
        <v>YES</v>
      </c>
      <c r="CT75" s="12" t="str">
        <f t="shared" si="535"/>
        <v>YES</v>
      </c>
      <c r="CU75" s="12" t="str">
        <f t="shared" si="535"/>
        <v>YES</v>
      </c>
      <c r="CV75" s="12" t="str">
        <f>IF(CV53="NA","NA",IF(CV53="CLOSED","NO",IF(CV53=6,"YES","NO")))</f>
        <v>YES</v>
      </c>
      <c r="CW75" s="150" t="s">
        <v>29</v>
      </c>
      <c r="CX75" s="12" t="str">
        <f t="shared" ref="CX75:DF75" si="536">IF(CX53="NA","NA",IF(CX53="CLOSED","NO",IF(CX53=6,"YES","NO")))</f>
        <v>YES</v>
      </c>
      <c r="CY75" s="12" t="str">
        <f t="shared" si="536"/>
        <v>YES</v>
      </c>
      <c r="CZ75" s="12" t="str">
        <f t="shared" si="536"/>
        <v>YES</v>
      </c>
      <c r="DA75" s="12" t="str">
        <f t="shared" si="536"/>
        <v>YES</v>
      </c>
      <c r="DB75" s="12" t="str">
        <f t="shared" si="536"/>
        <v>YES</v>
      </c>
      <c r="DC75" s="12" t="str">
        <f t="shared" si="536"/>
        <v>YES</v>
      </c>
      <c r="DD75" s="12" t="str">
        <f t="shared" si="536"/>
        <v>YES</v>
      </c>
      <c r="DE75" s="12" t="str">
        <f t="shared" si="536"/>
        <v>YES</v>
      </c>
      <c r="DF75" s="12" t="str">
        <f t="shared" si="536"/>
        <v>YES</v>
      </c>
      <c r="DG75" s="12" t="str">
        <f>IF(DG53="NA","NA",IF(DG53="CLOSED","NO",IF(DG53=6,"YES","NO")))</f>
        <v>YES</v>
      </c>
      <c r="DH75" s="150" t="s">
        <v>29</v>
      </c>
      <c r="DI75" s="12" t="str">
        <f t="shared" ref="DI75:DQ75" si="537">IF(DI53="NA","NA",IF(DI53="CLOSED","NO",IF(DI53=6,"YES","NO")))</f>
        <v>YES</v>
      </c>
      <c r="DJ75" s="12" t="str">
        <f t="shared" si="537"/>
        <v>YES</v>
      </c>
      <c r="DK75" s="12" t="str">
        <f t="shared" si="537"/>
        <v>YES</v>
      </c>
      <c r="DL75" s="12" t="str">
        <f t="shared" si="537"/>
        <v>YES</v>
      </c>
      <c r="DM75" s="12" t="str">
        <f t="shared" si="537"/>
        <v>YES</v>
      </c>
      <c r="DN75" s="12" t="str">
        <f t="shared" si="537"/>
        <v>YES</v>
      </c>
      <c r="DO75" s="12" t="str">
        <f t="shared" si="537"/>
        <v>YES</v>
      </c>
      <c r="DP75" s="12" t="str">
        <f t="shared" si="537"/>
        <v>YES</v>
      </c>
      <c r="DQ75" s="12" t="str">
        <f t="shared" si="537"/>
        <v>YES</v>
      </c>
      <c r="DR75" s="169" t="str">
        <f>IF(DR53="NA","NA",IF(DR53="CLOSED","NO",IF(DR53=6,"YES","NO")))</f>
        <v>NO</v>
      </c>
      <c r="DS75" s="150" t="s">
        <v>29</v>
      </c>
      <c r="DT75" s="169" t="str">
        <f t="shared" ref="DT75:EB75" si="538">IF(DT53="NA","NA",IF(DT53="CLOSED","NO",IF(DT53=6,"YES","NO")))</f>
        <v>NO</v>
      </c>
      <c r="DU75" s="12" t="str">
        <f t="shared" si="538"/>
        <v>YES</v>
      </c>
      <c r="DV75" s="12" t="str">
        <f t="shared" si="538"/>
        <v>YES</v>
      </c>
      <c r="DW75" s="12" t="str">
        <f t="shared" si="538"/>
        <v>YES</v>
      </c>
      <c r="DX75" s="12" t="str">
        <f t="shared" si="538"/>
        <v>YES</v>
      </c>
      <c r="DY75" s="12" t="str">
        <f t="shared" si="538"/>
        <v>YES</v>
      </c>
      <c r="DZ75" s="12" t="str">
        <f t="shared" si="538"/>
        <v>YES</v>
      </c>
      <c r="EA75" s="12" t="str">
        <f t="shared" si="538"/>
        <v>YES</v>
      </c>
      <c r="EB75" s="12" t="str">
        <f t="shared" si="538"/>
        <v>YES</v>
      </c>
      <c r="EC75" s="12" t="str">
        <f>IF(EC53="NA","NA",IF(EC53="CLOSED","NO",IF(EC53=6,"YES","NO")))</f>
        <v>YES</v>
      </c>
      <c r="ED75" s="150" t="s">
        <v>29</v>
      </c>
      <c r="EE75" s="12" t="str">
        <f t="shared" ref="EE75:EM75" si="539">IF(EE53="NA","NA",IF(EE53="CLOSED","NO",IF(EE53=6,"YES","NO")))</f>
        <v>YES</v>
      </c>
      <c r="EF75" s="12" t="str">
        <f t="shared" si="539"/>
        <v>YES</v>
      </c>
      <c r="EG75" s="12" t="str">
        <f t="shared" si="539"/>
        <v>YES</v>
      </c>
      <c r="EH75" s="12" t="str">
        <f t="shared" si="539"/>
        <v>YES</v>
      </c>
      <c r="EI75" s="12" t="str">
        <f t="shared" si="539"/>
        <v>YES</v>
      </c>
      <c r="EJ75" s="12" t="str">
        <f t="shared" si="539"/>
        <v>YES</v>
      </c>
      <c r="EK75" s="12" t="str">
        <f t="shared" si="539"/>
        <v>YES</v>
      </c>
      <c r="EL75" s="12" t="str">
        <f t="shared" si="539"/>
        <v>YES</v>
      </c>
      <c r="EM75" s="12" t="str">
        <f t="shared" si="539"/>
        <v>YES</v>
      </c>
      <c r="EN75" s="12" t="str">
        <f t="shared" ref="EN75" si="540">IF(EN53="NA","NA",IF(EN53="CLOSED","NO",IF(EN53=6,"YES","NO")))</f>
        <v>YES</v>
      </c>
      <c r="EO75" s="150" t="s">
        <v>29</v>
      </c>
      <c r="EP75" s="12" t="str">
        <f t="shared" ref="EP75:EY75" si="541">IF(EP53="NA","NA",IF(EP53="CLOSED","NO",IF(EP53=6,"YES","NO")))</f>
        <v>YES</v>
      </c>
      <c r="EQ75" s="12" t="str">
        <f t="shared" si="541"/>
        <v>YES</v>
      </c>
      <c r="ER75" s="12" t="str">
        <f t="shared" si="541"/>
        <v>YES</v>
      </c>
      <c r="ES75" s="12" t="str">
        <f t="shared" si="541"/>
        <v>YES</v>
      </c>
      <c r="ET75" s="12" t="str">
        <f t="shared" si="541"/>
        <v>YES</v>
      </c>
      <c r="EU75" s="12" t="str">
        <f t="shared" si="541"/>
        <v>YES</v>
      </c>
      <c r="EV75" s="12" t="str">
        <f t="shared" si="541"/>
        <v>YES</v>
      </c>
      <c r="EW75" s="12" t="str">
        <f t="shared" si="541"/>
        <v>YES</v>
      </c>
      <c r="EX75" s="12" t="str">
        <f t="shared" si="541"/>
        <v>YES</v>
      </c>
      <c r="EY75" s="12" t="str">
        <f t="shared" si="541"/>
        <v>YES</v>
      </c>
      <c r="EZ75" s="150" t="s">
        <v>29</v>
      </c>
      <c r="FA75" s="12" t="str">
        <f t="shared" ref="FA75:FJ75" si="542">IF(FA53="NA","NA",IF(FA53="CLOSED","NO",IF(FA53=6,"YES","NO")))</f>
        <v>YES</v>
      </c>
      <c r="FB75" s="12" t="str">
        <f t="shared" si="542"/>
        <v>YES</v>
      </c>
      <c r="FC75" s="12" t="str">
        <f t="shared" si="542"/>
        <v>YES</v>
      </c>
      <c r="FD75" s="12" t="str">
        <f t="shared" si="542"/>
        <v>YES</v>
      </c>
      <c r="FE75" s="12" t="str">
        <f t="shared" si="542"/>
        <v>YES</v>
      </c>
      <c r="FF75" s="12" t="str">
        <f t="shared" si="542"/>
        <v>YES</v>
      </c>
      <c r="FG75" s="12" t="str">
        <f t="shared" si="542"/>
        <v>YES</v>
      </c>
      <c r="FH75" s="12" t="str">
        <f t="shared" si="542"/>
        <v>YES</v>
      </c>
      <c r="FI75" s="12" t="str">
        <f t="shared" si="542"/>
        <v>YES</v>
      </c>
      <c r="FJ75" s="12" t="str">
        <f t="shared" si="542"/>
        <v>YES</v>
      </c>
      <c r="FK75" s="150" t="s">
        <v>29</v>
      </c>
      <c r="FL75" s="12" t="str">
        <f t="shared" ref="FL75:FR75" si="543">IF(FL53="NA","NA",IF(FL53="CLOSED","NO",IF(FL53=6,"YES","NO")))</f>
        <v>YES</v>
      </c>
      <c r="FM75" s="12" t="str">
        <f t="shared" si="543"/>
        <v>YES</v>
      </c>
      <c r="FN75" s="12" t="str">
        <f t="shared" si="543"/>
        <v>YES</v>
      </c>
      <c r="FO75" s="12" t="str">
        <f t="shared" si="543"/>
        <v>YES</v>
      </c>
      <c r="FP75" s="12" t="str">
        <f t="shared" si="543"/>
        <v>YES</v>
      </c>
      <c r="FQ75" s="12" t="str">
        <f t="shared" si="543"/>
        <v>YES</v>
      </c>
      <c r="FR75" s="12" t="str">
        <f t="shared" si="543"/>
        <v>YES</v>
      </c>
      <c r="FS75" s="150" t="s">
        <v>29</v>
      </c>
      <c r="FT75" s="14"/>
      <c r="FU75" s="14"/>
      <c r="FV75" s="14"/>
      <c r="FW75" s="14"/>
      <c r="FX75" s="14"/>
      <c r="GB75" s="110"/>
      <c r="GC75" s="111">
        <v>1</v>
      </c>
      <c r="GD75" s="111">
        <v>2</v>
      </c>
      <c r="GE75" s="111">
        <v>3</v>
      </c>
      <c r="GF75" s="111">
        <v>4</v>
      </c>
      <c r="GG75" s="111">
        <v>5</v>
      </c>
      <c r="GH75" s="111">
        <v>6</v>
      </c>
      <c r="GI75" s="111">
        <v>7</v>
      </c>
      <c r="GJ75" s="111">
        <v>8</v>
      </c>
      <c r="GK75" s="111">
        <v>9</v>
      </c>
      <c r="GL75" s="112" t="s">
        <v>96</v>
      </c>
    </row>
    <row r="76" spans="1:194" x14ac:dyDescent="0.2">
      <c r="A76" s="26" t="s">
        <v>52</v>
      </c>
      <c r="B76" s="26" t="s">
        <v>119</v>
      </c>
      <c r="C76" s="49"/>
      <c r="D76" s="49"/>
      <c r="E76" s="49"/>
      <c r="F76" s="49"/>
      <c r="G76" s="49"/>
      <c r="H76" s="49"/>
      <c r="I76" s="49"/>
      <c r="J76" s="49"/>
      <c r="K76" s="49"/>
      <c r="L76" s="26" t="s">
        <v>52</v>
      </c>
      <c r="M76" s="26" t="s">
        <v>119</v>
      </c>
      <c r="N76" s="49"/>
      <c r="O76" s="49"/>
      <c r="P76" s="49"/>
      <c r="Q76" s="49"/>
      <c r="R76" s="49"/>
      <c r="S76" s="49"/>
      <c r="T76" s="49"/>
      <c r="U76" s="49"/>
      <c r="V76" s="49"/>
      <c r="W76" s="26" t="s">
        <v>119</v>
      </c>
      <c r="X76" s="26" t="s">
        <v>52</v>
      </c>
      <c r="Y76" s="49"/>
      <c r="Z76" s="49"/>
      <c r="AA76" s="49"/>
      <c r="AB76" s="49"/>
      <c r="AC76" s="49"/>
      <c r="AD76" s="49"/>
      <c r="AE76" s="49"/>
      <c r="AF76" s="49"/>
      <c r="AG76" s="49"/>
      <c r="AH76" s="26" t="s">
        <v>119</v>
      </c>
      <c r="AI76" s="26" t="s">
        <v>52</v>
      </c>
      <c r="AJ76" s="49"/>
      <c r="AK76" s="49"/>
      <c r="AL76" s="49"/>
      <c r="AM76" s="49"/>
      <c r="AN76" s="49"/>
      <c r="AO76" s="49"/>
      <c r="AP76" s="49"/>
      <c r="AQ76" s="49"/>
      <c r="AR76" s="49"/>
      <c r="AS76" s="26" t="s">
        <v>119</v>
      </c>
      <c r="AT76" s="26" t="s">
        <v>52</v>
      </c>
      <c r="AU76" s="49"/>
      <c r="AV76" s="49"/>
      <c r="AW76" s="49"/>
      <c r="AX76" s="49"/>
      <c r="AY76" s="49"/>
      <c r="AZ76" s="49"/>
      <c r="BA76" s="49"/>
      <c r="BB76" s="49"/>
      <c r="BC76" s="49"/>
      <c r="BD76" s="26" t="s">
        <v>119</v>
      </c>
      <c r="BE76" s="26" t="s">
        <v>52</v>
      </c>
      <c r="BF76" s="49"/>
      <c r="BG76" s="49"/>
      <c r="BH76" s="49"/>
      <c r="BI76" s="49"/>
      <c r="BJ76" s="49"/>
      <c r="BK76" s="49"/>
      <c r="BL76" s="49"/>
      <c r="BM76" s="49"/>
      <c r="BN76" s="49"/>
      <c r="BO76" s="26" t="s">
        <v>119</v>
      </c>
      <c r="BP76" s="26" t="s">
        <v>52</v>
      </c>
      <c r="BQ76" s="49"/>
      <c r="BR76" s="49"/>
      <c r="BS76" s="49"/>
      <c r="BT76" s="49"/>
      <c r="BU76" s="49"/>
      <c r="BV76" s="49"/>
      <c r="BW76" s="49"/>
      <c r="BX76" s="49"/>
      <c r="BY76" s="49"/>
      <c r="BZ76" s="26" t="s">
        <v>119</v>
      </c>
      <c r="CA76" s="26" t="s">
        <v>52</v>
      </c>
      <c r="CB76" s="49"/>
      <c r="CC76" s="49"/>
      <c r="CD76" s="49"/>
      <c r="CE76" s="49"/>
      <c r="CF76" s="49"/>
      <c r="CG76" s="49"/>
      <c r="CH76" s="49"/>
      <c r="CI76" s="49"/>
      <c r="CJ76" s="49"/>
      <c r="CK76" s="26" t="s">
        <v>119</v>
      </c>
      <c r="CL76" s="26" t="s">
        <v>52</v>
      </c>
      <c r="CM76" s="49"/>
      <c r="CN76" s="49"/>
      <c r="CO76" s="49"/>
      <c r="CP76" s="49"/>
      <c r="CQ76" s="49"/>
      <c r="CR76" s="49"/>
      <c r="CS76" s="49"/>
      <c r="CT76" s="49"/>
      <c r="CU76" s="49"/>
      <c r="CV76" s="26" t="s">
        <v>119</v>
      </c>
      <c r="CW76" s="26" t="s">
        <v>52</v>
      </c>
      <c r="CX76" s="49"/>
      <c r="CY76" s="49"/>
      <c r="CZ76" s="49"/>
      <c r="DA76" s="49"/>
      <c r="DB76" s="49"/>
      <c r="DC76" s="49"/>
      <c r="DD76" s="49"/>
      <c r="DE76" s="49"/>
      <c r="DF76" s="49"/>
      <c r="DG76" s="26" t="s">
        <v>119</v>
      </c>
      <c r="DH76" s="26" t="s">
        <v>52</v>
      </c>
      <c r="DI76" s="49"/>
      <c r="DJ76" s="49"/>
      <c r="DK76" s="49"/>
      <c r="DL76" s="49"/>
      <c r="DM76" s="49"/>
      <c r="DN76" s="49"/>
      <c r="DO76" s="49"/>
      <c r="DP76" s="49"/>
      <c r="DQ76" s="49"/>
      <c r="DR76" s="26" t="s">
        <v>119</v>
      </c>
      <c r="DS76" s="26" t="s">
        <v>52</v>
      </c>
      <c r="DT76" s="49"/>
      <c r="DU76" s="49"/>
      <c r="DV76" s="49"/>
      <c r="DW76" s="49"/>
      <c r="DX76" s="49"/>
      <c r="DY76" s="49"/>
      <c r="DZ76" s="49"/>
      <c r="EA76" s="49"/>
      <c r="EB76" s="49"/>
      <c r="EC76" s="26" t="s">
        <v>119</v>
      </c>
      <c r="ED76" s="26" t="s">
        <v>52</v>
      </c>
      <c r="EE76" s="49"/>
      <c r="EF76" s="49"/>
      <c r="EG76" s="49"/>
      <c r="EH76" s="49"/>
      <c r="EI76" s="49"/>
      <c r="EJ76" s="49"/>
      <c r="EK76" s="49"/>
      <c r="EL76" s="49"/>
      <c r="EM76" s="49"/>
      <c r="EN76" s="49"/>
      <c r="EO76" s="26" t="s">
        <v>52</v>
      </c>
      <c r="EP76" s="49"/>
      <c r="EQ76" s="49"/>
      <c r="ER76" s="49"/>
      <c r="ES76" s="49"/>
      <c r="ET76" s="49"/>
      <c r="EU76" s="49"/>
      <c r="EV76" s="49"/>
      <c r="EW76" s="49"/>
      <c r="EX76" s="49"/>
      <c r="EY76" s="49"/>
      <c r="EZ76" s="26" t="s">
        <v>52</v>
      </c>
      <c r="FA76" s="49"/>
      <c r="FB76" s="49"/>
      <c r="FC76" s="49"/>
      <c r="FD76" s="49"/>
      <c r="FE76" s="49"/>
      <c r="FF76" s="49"/>
      <c r="FG76" s="49"/>
      <c r="FH76" s="49"/>
      <c r="FI76" s="49"/>
      <c r="FJ76" s="49"/>
      <c r="FK76" s="26" t="s">
        <v>52</v>
      </c>
      <c r="FL76" s="49"/>
      <c r="FM76" s="49"/>
      <c r="FN76" s="49"/>
      <c r="FO76" s="49"/>
      <c r="FP76" s="49"/>
      <c r="FQ76" s="49"/>
      <c r="FR76" s="49"/>
      <c r="FS76" s="26" t="s">
        <v>52</v>
      </c>
      <c r="FT76" s="55" t="s">
        <v>52</v>
      </c>
      <c r="FU76" s="14" t="s">
        <v>46</v>
      </c>
      <c r="FV76" s="14"/>
      <c r="FW76" s="14" t="s">
        <v>55</v>
      </c>
      <c r="FX76" s="15"/>
      <c r="FY76" s="4" t="s">
        <v>30</v>
      </c>
      <c r="GB76" s="113"/>
      <c r="GC76" s="114" t="s">
        <v>115</v>
      </c>
      <c r="GD76" s="115"/>
      <c r="GE76" s="115"/>
      <c r="GF76" s="116"/>
      <c r="GG76" s="115" t="s">
        <v>97</v>
      </c>
      <c r="GH76" s="115"/>
      <c r="GI76" s="115"/>
      <c r="GJ76" s="115" t="s">
        <v>98</v>
      </c>
      <c r="GK76" s="115"/>
      <c r="GL76" s="112">
        <v>1</v>
      </c>
    </row>
    <row r="77" spans="1:194" x14ac:dyDescent="0.2">
      <c r="A77" s="26" t="s">
        <v>50</v>
      </c>
      <c r="B77" s="13">
        <f>IF(B55="NA","NA",IF(B55="YES",1,0))</f>
        <v>1</v>
      </c>
      <c r="C77" s="13">
        <f t="shared" ref="C77:K77" si="544">IF(C55="NA","NA",IF(C55="YES",1,0))</f>
        <v>1</v>
      </c>
      <c r="D77" s="13">
        <f t="shared" si="544"/>
        <v>1</v>
      </c>
      <c r="E77" s="13">
        <f t="shared" si="544"/>
        <v>1</v>
      </c>
      <c r="F77" s="13">
        <f t="shared" si="544"/>
        <v>1</v>
      </c>
      <c r="G77" s="13">
        <f t="shared" si="544"/>
        <v>1</v>
      </c>
      <c r="H77" s="13">
        <f t="shared" si="544"/>
        <v>1</v>
      </c>
      <c r="I77" s="13">
        <f t="shared" si="544"/>
        <v>1</v>
      </c>
      <c r="J77" s="13">
        <f t="shared" si="544"/>
        <v>1</v>
      </c>
      <c r="K77" s="13">
        <f t="shared" si="544"/>
        <v>1</v>
      </c>
      <c r="L77" s="26" t="s">
        <v>50</v>
      </c>
      <c r="M77" s="13">
        <f>IF(M55="NA","NA",IF(M55="YES",1,0))</f>
        <v>1</v>
      </c>
      <c r="N77" s="13">
        <f t="shared" ref="N77:U77" si="545">IF(N55="NA","NA",IF(N55="YES",1,0))</f>
        <v>1</v>
      </c>
      <c r="O77" s="13">
        <f t="shared" si="545"/>
        <v>1</v>
      </c>
      <c r="P77" s="13">
        <f t="shared" si="545"/>
        <v>1</v>
      </c>
      <c r="Q77" s="13">
        <f t="shared" si="545"/>
        <v>1</v>
      </c>
      <c r="R77" s="13">
        <f t="shared" si="545"/>
        <v>1</v>
      </c>
      <c r="S77" s="13">
        <f t="shared" si="545"/>
        <v>1</v>
      </c>
      <c r="T77" s="13">
        <f t="shared" si="545"/>
        <v>1</v>
      </c>
      <c r="U77" s="13">
        <f t="shared" si="545"/>
        <v>1</v>
      </c>
      <c r="V77" s="13">
        <f t="shared" ref="V77" si="546">IF(V55="NA","NA",IF(V55="YES",1,0))</f>
        <v>1</v>
      </c>
      <c r="W77" s="13">
        <f>IF(W55="NA","NA",IF(W55="YES",1,0))</f>
        <v>1</v>
      </c>
      <c r="X77" s="26" t="s">
        <v>50</v>
      </c>
      <c r="Y77" s="13">
        <f t="shared" ref="Y77:AG77" si="547">IF(Y55="NA","NA",IF(Y55="YES",1,0))</f>
        <v>1</v>
      </c>
      <c r="Z77" s="13">
        <f t="shared" si="547"/>
        <v>1</v>
      </c>
      <c r="AA77" s="13">
        <f t="shared" si="547"/>
        <v>1</v>
      </c>
      <c r="AB77" s="13">
        <f t="shared" si="547"/>
        <v>1</v>
      </c>
      <c r="AC77" s="13">
        <f t="shared" si="547"/>
        <v>1</v>
      </c>
      <c r="AD77" s="13">
        <f t="shared" si="547"/>
        <v>1</v>
      </c>
      <c r="AE77" s="13">
        <f t="shared" si="547"/>
        <v>1</v>
      </c>
      <c r="AF77" s="13">
        <f t="shared" si="547"/>
        <v>1</v>
      </c>
      <c r="AG77" s="13">
        <f t="shared" si="547"/>
        <v>1</v>
      </c>
      <c r="AH77" s="13">
        <f>IF(AH55="NA","NA",IF(AH55="YES",1,0))</f>
        <v>1</v>
      </c>
      <c r="AI77" s="26" t="s">
        <v>50</v>
      </c>
      <c r="AJ77" s="13">
        <f t="shared" ref="AJ77:AR77" si="548">IF(AJ55="NA","NA",IF(AJ55="YES",1,0))</f>
        <v>1</v>
      </c>
      <c r="AK77" s="13">
        <f t="shared" si="548"/>
        <v>1</v>
      </c>
      <c r="AL77" s="13">
        <f t="shared" si="548"/>
        <v>1</v>
      </c>
      <c r="AM77" s="13">
        <f t="shared" si="548"/>
        <v>1</v>
      </c>
      <c r="AN77" s="13">
        <f t="shared" si="548"/>
        <v>1</v>
      </c>
      <c r="AO77" s="13">
        <f t="shared" si="548"/>
        <v>1</v>
      </c>
      <c r="AP77" s="13">
        <f t="shared" si="548"/>
        <v>1</v>
      </c>
      <c r="AQ77" s="13">
        <f t="shared" si="548"/>
        <v>1</v>
      </c>
      <c r="AR77" s="13">
        <f t="shared" si="548"/>
        <v>1</v>
      </c>
      <c r="AS77" s="13">
        <f>IF(AS55="NA","NA",IF(AS55="YES",1,0))</f>
        <v>1</v>
      </c>
      <c r="AT77" s="26" t="s">
        <v>50</v>
      </c>
      <c r="AU77" s="13">
        <f t="shared" ref="AU77:BC77" si="549">IF(AU55="NA","NA",IF(AU55="YES",1,0))</f>
        <v>1</v>
      </c>
      <c r="AV77" s="13">
        <f t="shared" si="549"/>
        <v>1</v>
      </c>
      <c r="AW77" s="13">
        <f t="shared" si="549"/>
        <v>1</v>
      </c>
      <c r="AX77" s="13">
        <f t="shared" si="549"/>
        <v>1</v>
      </c>
      <c r="AY77" s="13">
        <f t="shared" si="549"/>
        <v>1</v>
      </c>
      <c r="AZ77" s="13">
        <f t="shared" si="549"/>
        <v>1</v>
      </c>
      <c r="BA77" s="13">
        <f t="shared" si="549"/>
        <v>1</v>
      </c>
      <c r="BB77" s="13">
        <f t="shared" si="549"/>
        <v>1</v>
      </c>
      <c r="BC77" s="13">
        <f t="shared" si="549"/>
        <v>1</v>
      </c>
      <c r="BD77" s="13">
        <f>IF(BD55="NA","NA",IF(BD55="YES",1,0))</f>
        <v>1</v>
      </c>
      <c r="BE77" s="26" t="s">
        <v>50</v>
      </c>
      <c r="BF77" s="13">
        <f t="shared" ref="BF77:BN77" si="550">IF(BF55="NA","NA",IF(BF55="YES",1,0))</f>
        <v>1</v>
      </c>
      <c r="BG77" s="13">
        <f t="shared" si="550"/>
        <v>1</v>
      </c>
      <c r="BH77" s="13">
        <f t="shared" si="550"/>
        <v>1</v>
      </c>
      <c r="BI77" s="13">
        <f t="shared" si="550"/>
        <v>1</v>
      </c>
      <c r="BJ77" s="13">
        <f t="shared" si="550"/>
        <v>1</v>
      </c>
      <c r="BK77" s="13">
        <f t="shared" si="550"/>
        <v>1</v>
      </c>
      <c r="BL77" s="13">
        <f t="shared" si="550"/>
        <v>1</v>
      </c>
      <c r="BM77" s="13">
        <f t="shared" si="550"/>
        <v>1</v>
      </c>
      <c r="BN77" s="13">
        <f t="shared" si="550"/>
        <v>1</v>
      </c>
      <c r="BO77" s="13">
        <f>IF(BO55="NA","NA",IF(BO55="YES",1,0))</f>
        <v>1</v>
      </c>
      <c r="BP77" s="26" t="s">
        <v>50</v>
      </c>
      <c r="BQ77" s="13">
        <f t="shared" ref="BQ77:BY77" si="551">IF(BQ55="NA","NA",IF(BQ55="YES",1,0))</f>
        <v>1</v>
      </c>
      <c r="BR77" s="13">
        <f t="shared" si="551"/>
        <v>1</v>
      </c>
      <c r="BS77" s="13">
        <f t="shared" si="551"/>
        <v>1</v>
      </c>
      <c r="BT77" s="13">
        <f t="shared" si="551"/>
        <v>1</v>
      </c>
      <c r="BU77" s="13">
        <f t="shared" si="551"/>
        <v>1</v>
      </c>
      <c r="BV77" s="13">
        <f t="shared" si="551"/>
        <v>1</v>
      </c>
      <c r="BW77" s="13">
        <f t="shared" si="551"/>
        <v>1</v>
      </c>
      <c r="BX77" s="13">
        <f t="shared" si="551"/>
        <v>1</v>
      </c>
      <c r="BY77" s="13">
        <f t="shared" si="551"/>
        <v>1</v>
      </c>
      <c r="BZ77" s="13">
        <f>IF(BZ55="NA","NA",IF(BZ55="YES",1,0))</f>
        <v>1</v>
      </c>
      <c r="CA77" s="26" t="s">
        <v>50</v>
      </c>
      <c r="CB77" s="13">
        <f t="shared" ref="CB77:CJ77" si="552">IF(CB55="NA","NA",IF(CB55="YES",1,0))</f>
        <v>1</v>
      </c>
      <c r="CC77" s="13">
        <f t="shared" si="552"/>
        <v>1</v>
      </c>
      <c r="CD77" s="13">
        <f t="shared" si="552"/>
        <v>1</v>
      </c>
      <c r="CE77" s="13">
        <f t="shared" si="552"/>
        <v>1</v>
      </c>
      <c r="CF77" s="13">
        <f t="shared" si="552"/>
        <v>1</v>
      </c>
      <c r="CG77" s="13">
        <f t="shared" si="552"/>
        <v>1</v>
      </c>
      <c r="CH77" s="13">
        <f t="shared" si="552"/>
        <v>1</v>
      </c>
      <c r="CI77" s="13">
        <f t="shared" si="552"/>
        <v>1</v>
      </c>
      <c r="CJ77" s="13">
        <f t="shared" si="552"/>
        <v>1</v>
      </c>
      <c r="CK77" s="13">
        <f>IF(CK55="NA","NA",IF(CK55="YES",1,0))</f>
        <v>1</v>
      </c>
      <c r="CL77" s="26" t="s">
        <v>50</v>
      </c>
      <c r="CM77" s="13">
        <f t="shared" ref="CM77:CU77" si="553">IF(CM55="NA","NA",IF(CM55="YES",1,0))</f>
        <v>1</v>
      </c>
      <c r="CN77" s="13">
        <f t="shared" si="553"/>
        <v>1</v>
      </c>
      <c r="CO77" s="13">
        <f t="shared" si="553"/>
        <v>1</v>
      </c>
      <c r="CP77" s="13">
        <f t="shared" si="553"/>
        <v>1</v>
      </c>
      <c r="CQ77" s="13">
        <f t="shared" si="553"/>
        <v>1</v>
      </c>
      <c r="CR77" s="13">
        <f t="shared" si="553"/>
        <v>1</v>
      </c>
      <c r="CS77" s="13">
        <f t="shared" si="553"/>
        <v>1</v>
      </c>
      <c r="CT77" s="13">
        <f t="shared" si="553"/>
        <v>1</v>
      </c>
      <c r="CU77" s="13">
        <f t="shared" si="553"/>
        <v>1</v>
      </c>
      <c r="CV77" s="13">
        <f>IF(CV55="NA","NA",IF(CV55="YES",1,0))</f>
        <v>1</v>
      </c>
      <c r="CW77" s="26" t="s">
        <v>50</v>
      </c>
      <c r="CX77" s="13">
        <f t="shared" ref="CX77:DF77" si="554">IF(CX55="NA","NA",IF(CX55="YES",1,0))</f>
        <v>1</v>
      </c>
      <c r="CY77" s="13">
        <f t="shared" si="554"/>
        <v>1</v>
      </c>
      <c r="CZ77" s="13">
        <f t="shared" si="554"/>
        <v>1</v>
      </c>
      <c r="DA77" s="13">
        <f t="shared" si="554"/>
        <v>1</v>
      </c>
      <c r="DB77" s="13">
        <f t="shared" si="554"/>
        <v>1</v>
      </c>
      <c r="DC77" s="13">
        <f t="shared" si="554"/>
        <v>1</v>
      </c>
      <c r="DD77" s="13">
        <f t="shared" si="554"/>
        <v>1</v>
      </c>
      <c r="DE77" s="13">
        <f t="shared" si="554"/>
        <v>1</v>
      </c>
      <c r="DF77" s="13">
        <f t="shared" si="554"/>
        <v>1</v>
      </c>
      <c r="DG77" s="13">
        <f>IF(DG55="NA","NA",IF(DG55="YES",1,0))</f>
        <v>1</v>
      </c>
      <c r="DH77" s="26" t="s">
        <v>50</v>
      </c>
      <c r="DI77" s="13">
        <f t="shared" ref="DI77:DQ77" si="555">IF(DI55="NA","NA",IF(DI55="YES",1,0))</f>
        <v>1</v>
      </c>
      <c r="DJ77" s="13">
        <f t="shared" si="555"/>
        <v>1</v>
      </c>
      <c r="DK77" s="13">
        <f t="shared" si="555"/>
        <v>1</v>
      </c>
      <c r="DL77" s="13">
        <f t="shared" si="555"/>
        <v>1</v>
      </c>
      <c r="DM77" s="13">
        <f t="shared" si="555"/>
        <v>1</v>
      </c>
      <c r="DN77" s="13">
        <f t="shared" si="555"/>
        <v>1</v>
      </c>
      <c r="DO77" s="13">
        <f t="shared" si="555"/>
        <v>1</v>
      </c>
      <c r="DP77" s="13">
        <f t="shared" si="555"/>
        <v>1</v>
      </c>
      <c r="DQ77" s="13">
        <f t="shared" si="555"/>
        <v>1</v>
      </c>
      <c r="DR77" s="13">
        <f>IF(DR55="NA","NA",IF(DR55="YES",1,0))</f>
        <v>1</v>
      </c>
      <c r="DS77" s="26" t="s">
        <v>50</v>
      </c>
      <c r="DT77" s="13">
        <f t="shared" ref="DT77:EB77" si="556">IF(DT55="NA","NA",IF(DT55="YES",1,0))</f>
        <v>1</v>
      </c>
      <c r="DU77" s="13">
        <f t="shared" si="556"/>
        <v>1</v>
      </c>
      <c r="DV77" s="13">
        <f t="shared" si="556"/>
        <v>1</v>
      </c>
      <c r="DW77" s="13">
        <f t="shared" si="556"/>
        <v>1</v>
      </c>
      <c r="DX77" s="13">
        <f t="shared" si="556"/>
        <v>1</v>
      </c>
      <c r="DY77" s="13">
        <f t="shared" si="556"/>
        <v>1</v>
      </c>
      <c r="DZ77" s="13">
        <f t="shared" si="556"/>
        <v>1</v>
      </c>
      <c r="EA77" s="13">
        <f t="shared" si="556"/>
        <v>1</v>
      </c>
      <c r="EB77" s="13">
        <f t="shared" si="556"/>
        <v>1</v>
      </c>
      <c r="EC77" s="13">
        <f>IF(EC55="NA","NA",IF(EC55="YES",1,0))</f>
        <v>1</v>
      </c>
      <c r="ED77" s="26" t="s">
        <v>50</v>
      </c>
      <c r="EE77" s="13">
        <f t="shared" ref="EE77:EM77" si="557">IF(EE55="NA","NA",IF(EE55="YES",1,0))</f>
        <v>1</v>
      </c>
      <c r="EF77" s="13">
        <f t="shared" si="557"/>
        <v>1</v>
      </c>
      <c r="EG77" s="13">
        <f t="shared" si="557"/>
        <v>1</v>
      </c>
      <c r="EH77" s="13">
        <f t="shared" si="557"/>
        <v>1</v>
      </c>
      <c r="EI77" s="13">
        <f t="shared" si="557"/>
        <v>1</v>
      </c>
      <c r="EJ77" s="13">
        <f t="shared" si="557"/>
        <v>1</v>
      </c>
      <c r="EK77" s="13">
        <f t="shared" si="557"/>
        <v>1</v>
      </c>
      <c r="EL77" s="13">
        <f t="shared" si="557"/>
        <v>1</v>
      </c>
      <c r="EM77" s="13">
        <f t="shared" si="557"/>
        <v>1</v>
      </c>
      <c r="EN77" s="13">
        <f t="shared" ref="EN77" si="558">IF(EN55="NA","NA",IF(EN55="YES",1,0))</f>
        <v>1</v>
      </c>
      <c r="EO77" s="26" t="s">
        <v>50</v>
      </c>
      <c r="EP77" s="13">
        <f t="shared" ref="EP77:EY77" si="559">IF(EP55="NA","NA",IF(EP55="YES",1,0))</f>
        <v>1</v>
      </c>
      <c r="EQ77" s="13">
        <f t="shared" si="559"/>
        <v>1</v>
      </c>
      <c r="ER77" s="13">
        <f t="shared" si="559"/>
        <v>1</v>
      </c>
      <c r="ES77" s="13">
        <f t="shared" si="559"/>
        <v>1</v>
      </c>
      <c r="ET77" s="13">
        <f t="shared" si="559"/>
        <v>1</v>
      </c>
      <c r="EU77" s="13">
        <f t="shared" si="559"/>
        <v>1</v>
      </c>
      <c r="EV77" s="13">
        <f t="shared" si="559"/>
        <v>1</v>
      </c>
      <c r="EW77" s="13">
        <f t="shared" si="559"/>
        <v>1</v>
      </c>
      <c r="EX77" s="13">
        <f t="shared" si="559"/>
        <v>1</v>
      </c>
      <c r="EY77" s="13">
        <f t="shared" si="559"/>
        <v>1</v>
      </c>
      <c r="EZ77" s="26" t="s">
        <v>50</v>
      </c>
      <c r="FA77" s="13">
        <f t="shared" ref="FA77:FJ77" si="560">IF(FA55="NA","NA",IF(FA55="YES",1,0))</f>
        <v>1</v>
      </c>
      <c r="FB77" s="13">
        <f t="shared" si="560"/>
        <v>1</v>
      </c>
      <c r="FC77" s="13">
        <f t="shared" si="560"/>
        <v>1</v>
      </c>
      <c r="FD77" s="13">
        <f t="shared" si="560"/>
        <v>1</v>
      </c>
      <c r="FE77" s="13">
        <f t="shared" si="560"/>
        <v>1</v>
      </c>
      <c r="FF77" s="13">
        <f t="shared" si="560"/>
        <v>1</v>
      </c>
      <c r="FG77" s="13">
        <f t="shared" si="560"/>
        <v>1</v>
      </c>
      <c r="FH77" s="13">
        <f t="shared" si="560"/>
        <v>1</v>
      </c>
      <c r="FI77" s="13">
        <f t="shared" si="560"/>
        <v>1</v>
      </c>
      <c r="FJ77" s="13">
        <f t="shared" si="560"/>
        <v>1</v>
      </c>
      <c r="FK77" s="26" t="s">
        <v>50</v>
      </c>
      <c r="FL77" s="13">
        <f t="shared" ref="FL77:FR77" si="561">IF(FL55="NA","NA",IF(FL55="YES",1,0))</f>
        <v>1</v>
      </c>
      <c r="FM77" s="13">
        <f t="shared" si="561"/>
        <v>0</v>
      </c>
      <c r="FN77" s="13">
        <f t="shared" si="561"/>
        <v>1</v>
      </c>
      <c r="FO77" s="13">
        <f t="shared" si="561"/>
        <v>1</v>
      </c>
      <c r="FP77" s="13">
        <f t="shared" si="561"/>
        <v>1</v>
      </c>
      <c r="FQ77" s="13">
        <f t="shared" si="561"/>
        <v>1</v>
      </c>
      <c r="FR77" s="13">
        <f t="shared" si="561"/>
        <v>1</v>
      </c>
      <c r="FS77" s="26" t="s">
        <v>50</v>
      </c>
      <c r="FT77" s="55" t="s">
        <v>50</v>
      </c>
      <c r="FU77" s="4">
        <f>SUM(B77:FS77)</f>
        <v>157</v>
      </c>
      <c r="FV77" s="14"/>
      <c r="FW77" s="4">
        <f>FU77+FU100</f>
        <v>158</v>
      </c>
      <c r="FX77" s="16"/>
      <c r="FY77" s="16">
        <f>FU77/FW77*100</f>
        <v>99.367088607594937</v>
      </c>
      <c r="GB77" s="117"/>
      <c r="GC77" s="115" t="s">
        <v>99</v>
      </c>
      <c r="GD77" s="115" t="s">
        <v>100</v>
      </c>
      <c r="GE77" s="115" t="s">
        <v>101</v>
      </c>
      <c r="GF77" s="115" t="s">
        <v>102</v>
      </c>
      <c r="GG77" s="115" t="s">
        <v>102</v>
      </c>
      <c r="GH77" s="115" t="s">
        <v>102</v>
      </c>
      <c r="GI77" s="115" t="s">
        <v>102</v>
      </c>
      <c r="GJ77" s="115" t="s">
        <v>102</v>
      </c>
      <c r="GK77" s="115" t="s">
        <v>102</v>
      </c>
      <c r="GL77" s="112">
        <v>2</v>
      </c>
    </row>
    <row r="78" spans="1:194" x14ac:dyDescent="0.2">
      <c r="A78" s="27" t="s">
        <v>44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27" t="s">
        <v>44</v>
      </c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27" t="s">
        <v>44</v>
      </c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27" t="s">
        <v>44</v>
      </c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27" t="s">
        <v>44</v>
      </c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27" t="s">
        <v>44</v>
      </c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27" t="s">
        <v>44</v>
      </c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27" t="s">
        <v>44</v>
      </c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27" t="s">
        <v>44</v>
      </c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27" t="s">
        <v>44</v>
      </c>
      <c r="CX78" s="13"/>
      <c r="CY78" s="13"/>
      <c r="CZ78" s="13"/>
      <c r="DA78" s="13"/>
      <c r="DB78" s="13"/>
      <c r="DC78" s="13"/>
      <c r="DD78" s="13"/>
      <c r="DE78" s="13"/>
      <c r="DF78" s="13"/>
      <c r="DG78" s="13"/>
      <c r="DH78" s="27" t="s">
        <v>44</v>
      </c>
      <c r="DI78" s="13"/>
      <c r="DJ78" s="13"/>
      <c r="DK78" s="13"/>
      <c r="DL78" s="13"/>
      <c r="DM78" s="13"/>
      <c r="DN78" s="13"/>
      <c r="DO78" s="13"/>
      <c r="DP78" s="13"/>
      <c r="DQ78" s="13"/>
      <c r="DR78" s="13"/>
      <c r="DS78" s="27" t="s">
        <v>44</v>
      </c>
      <c r="DT78" s="13"/>
      <c r="DU78" s="13"/>
      <c r="DV78" s="13"/>
      <c r="DW78" s="13"/>
      <c r="DX78" s="13"/>
      <c r="DY78" s="13"/>
      <c r="DZ78" s="13"/>
      <c r="EA78" s="13"/>
      <c r="EB78" s="13"/>
      <c r="EC78" s="13"/>
      <c r="ED78" s="27" t="s">
        <v>44</v>
      </c>
      <c r="EE78" s="13"/>
      <c r="EF78" s="13"/>
      <c r="EG78" s="13"/>
      <c r="EH78" s="13"/>
      <c r="EI78" s="13"/>
      <c r="EJ78" s="13"/>
      <c r="EK78" s="13"/>
      <c r="EL78" s="13"/>
      <c r="EM78" s="13"/>
      <c r="EN78" s="13"/>
      <c r="EO78" s="27" t="s">
        <v>44</v>
      </c>
      <c r="EP78" s="13"/>
      <c r="EQ78" s="13"/>
      <c r="ER78" s="13"/>
      <c r="ES78" s="13"/>
      <c r="ET78" s="13"/>
      <c r="EU78" s="13"/>
      <c r="EV78" s="13"/>
      <c r="EW78" s="13"/>
      <c r="EX78" s="13"/>
      <c r="EY78" s="13"/>
      <c r="EZ78" s="27" t="s">
        <v>44</v>
      </c>
      <c r="FA78" s="13"/>
      <c r="FB78" s="13"/>
      <c r="FC78" s="13"/>
      <c r="FD78" s="13"/>
      <c r="FE78" s="13"/>
      <c r="FF78" s="13"/>
      <c r="FG78" s="13"/>
      <c r="FH78" s="13"/>
      <c r="FI78" s="13"/>
      <c r="FJ78" s="13"/>
      <c r="FK78" s="27" t="s">
        <v>44</v>
      </c>
      <c r="FL78" s="13"/>
      <c r="FM78" s="13"/>
      <c r="FN78" s="13"/>
      <c r="FO78" s="13"/>
      <c r="FP78" s="13"/>
      <c r="FQ78" s="13"/>
      <c r="FR78" s="13"/>
      <c r="FS78" s="27" t="s">
        <v>44</v>
      </c>
      <c r="FT78" s="95" t="s">
        <v>44</v>
      </c>
      <c r="FU78" s="4"/>
      <c r="FV78" s="14"/>
      <c r="FW78" s="4"/>
      <c r="FX78" s="4"/>
      <c r="FY78" s="4"/>
      <c r="GB78" s="117"/>
      <c r="GC78" s="115" t="s">
        <v>103</v>
      </c>
      <c r="GD78" s="115" t="s">
        <v>104</v>
      </c>
      <c r="GE78" s="115" t="s">
        <v>104</v>
      </c>
      <c r="GF78" s="115" t="s">
        <v>105</v>
      </c>
      <c r="GG78" s="115" t="s">
        <v>105</v>
      </c>
      <c r="GH78" s="115" t="s">
        <v>106</v>
      </c>
      <c r="GI78" s="115" t="s">
        <v>105</v>
      </c>
      <c r="GJ78" s="115" t="s">
        <v>105</v>
      </c>
      <c r="GK78" s="115" t="s">
        <v>106</v>
      </c>
      <c r="GL78" s="112">
        <v>3</v>
      </c>
    </row>
    <row r="79" spans="1:194" x14ac:dyDescent="0.2">
      <c r="A79" s="27" t="s">
        <v>33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27" t="s">
        <v>33</v>
      </c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27" t="s">
        <v>33</v>
      </c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27" t="s">
        <v>33</v>
      </c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27" t="s">
        <v>33</v>
      </c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27" t="s">
        <v>33</v>
      </c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27" t="s">
        <v>33</v>
      </c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27" t="s">
        <v>33</v>
      </c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27" t="s">
        <v>33</v>
      </c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27" t="s">
        <v>33</v>
      </c>
      <c r="CX79" s="13"/>
      <c r="CY79" s="13"/>
      <c r="CZ79" s="13"/>
      <c r="DA79" s="13"/>
      <c r="DB79" s="13"/>
      <c r="DC79" s="13"/>
      <c r="DD79" s="13"/>
      <c r="DE79" s="13"/>
      <c r="DF79" s="13"/>
      <c r="DG79" s="13"/>
      <c r="DH79" s="27" t="s">
        <v>33</v>
      </c>
      <c r="DI79" s="13"/>
      <c r="DJ79" s="13"/>
      <c r="DK79" s="13"/>
      <c r="DL79" s="13"/>
      <c r="DM79" s="13"/>
      <c r="DN79" s="13"/>
      <c r="DO79" s="13"/>
      <c r="DP79" s="13"/>
      <c r="DQ79" s="13"/>
      <c r="DR79" s="13"/>
      <c r="DS79" s="27" t="s">
        <v>33</v>
      </c>
      <c r="DT79" s="13"/>
      <c r="DU79" s="13"/>
      <c r="DV79" s="13"/>
      <c r="DW79" s="13"/>
      <c r="DX79" s="13"/>
      <c r="DY79" s="13"/>
      <c r="DZ79" s="13"/>
      <c r="EA79" s="13"/>
      <c r="EB79" s="13"/>
      <c r="EC79" s="13"/>
      <c r="ED79" s="27" t="s">
        <v>33</v>
      </c>
      <c r="EE79" s="13"/>
      <c r="EF79" s="13"/>
      <c r="EG79" s="13"/>
      <c r="EH79" s="13"/>
      <c r="EI79" s="13"/>
      <c r="EJ79" s="13"/>
      <c r="EK79" s="13"/>
      <c r="EL79" s="13"/>
      <c r="EM79" s="13"/>
      <c r="EN79" s="13"/>
      <c r="EO79" s="27" t="s">
        <v>33</v>
      </c>
      <c r="EP79" s="13"/>
      <c r="EQ79" s="13"/>
      <c r="ER79" s="13"/>
      <c r="ES79" s="13"/>
      <c r="ET79" s="13"/>
      <c r="EU79" s="13"/>
      <c r="EV79" s="13"/>
      <c r="EW79" s="13"/>
      <c r="EX79" s="13"/>
      <c r="EY79" s="13"/>
      <c r="EZ79" s="27" t="s">
        <v>33</v>
      </c>
      <c r="FA79" s="13"/>
      <c r="FB79" s="13"/>
      <c r="FC79" s="13"/>
      <c r="FD79" s="13"/>
      <c r="FE79" s="13"/>
      <c r="FF79" s="13"/>
      <c r="FG79" s="13"/>
      <c r="FH79" s="13"/>
      <c r="FI79" s="13"/>
      <c r="FJ79" s="13"/>
      <c r="FK79" s="27" t="s">
        <v>33</v>
      </c>
      <c r="FL79" s="13"/>
      <c r="FM79" s="13"/>
      <c r="FN79" s="13"/>
      <c r="FO79" s="13"/>
      <c r="FP79" s="13"/>
      <c r="FQ79" s="13"/>
      <c r="FR79" s="13"/>
      <c r="FS79" s="27" t="s">
        <v>33</v>
      </c>
      <c r="FT79" s="95" t="s">
        <v>33</v>
      </c>
      <c r="FU79" s="4"/>
      <c r="FV79" s="14"/>
      <c r="FW79" s="4"/>
      <c r="FX79" s="4"/>
      <c r="FY79" s="4"/>
      <c r="GB79" s="117"/>
      <c r="GC79" s="115"/>
      <c r="GD79" s="115" t="s">
        <v>107</v>
      </c>
      <c r="GE79" s="115" t="s">
        <v>108</v>
      </c>
      <c r="GF79" s="115" t="s">
        <v>109</v>
      </c>
      <c r="GG79" s="115" t="s">
        <v>110</v>
      </c>
      <c r="GH79" s="115" t="s">
        <v>111</v>
      </c>
      <c r="GI79" s="115" t="s">
        <v>109</v>
      </c>
      <c r="GJ79" s="115" t="s">
        <v>110</v>
      </c>
      <c r="GK79" s="115" t="s">
        <v>111</v>
      </c>
      <c r="GL79" s="112">
        <v>4</v>
      </c>
    </row>
    <row r="80" spans="1:194" x14ac:dyDescent="0.2">
      <c r="A80" s="20" t="s">
        <v>17</v>
      </c>
      <c r="B80" s="13">
        <f t="shared" ref="B80:K97" si="562">IF(B58="NA","NA",IF(B58="YES",1,0))</f>
        <v>1</v>
      </c>
      <c r="C80" s="13">
        <f t="shared" si="562"/>
        <v>1</v>
      </c>
      <c r="D80" s="13">
        <f t="shared" si="562"/>
        <v>1</v>
      </c>
      <c r="E80" s="13">
        <f t="shared" si="562"/>
        <v>1</v>
      </c>
      <c r="F80" s="13">
        <f t="shared" si="562"/>
        <v>1</v>
      </c>
      <c r="G80" s="13">
        <f t="shared" si="562"/>
        <v>1</v>
      </c>
      <c r="H80" s="13">
        <f t="shared" si="562"/>
        <v>1</v>
      </c>
      <c r="I80" s="13">
        <f t="shared" si="562"/>
        <v>1</v>
      </c>
      <c r="J80" s="13">
        <f t="shared" si="562"/>
        <v>1</v>
      </c>
      <c r="K80" s="13">
        <f t="shared" si="562"/>
        <v>1</v>
      </c>
      <c r="L80" s="20" t="s">
        <v>17</v>
      </c>
      <c r="M80" s="13">
        <f t="shared" ref="M80:W80" si="563">IF(M58="NA","NA",IF(M58="YES",1,0))</f>
        <v>1</v>
      </c>
      <c r="N80" s="13">
        <f t="shared" si="563"/>
        <v>1</v>
      </c>
      <c r="O80" s="13">
        <f t="shared" si="563"/>
        <v>1</v>
      </c>
      <c r="P80" s="13">
        <f t="shared" si="563"/>
        <v>1</v>
      </c>
      <c r="Q80" s="13">
        <f t="shared" si="563"/>
        <v>1</v>
      </c>
      <c r="R80" s="13">
        <f t="shared" si="563"/>
        <v>1</v>
      </c>
      <c r="S80" s="13">
        <f t="shared" si="563"/>
        <v>1</v>
      </c>
      <c r="T80" s="13">
        <f t="shared" si="563"/>
        <v>1</v>
      </c>
      <c r="U80" s="13">
        <f t="shared" si="563"/>
        <v>1</v>
      </c>
      <c r="V80" s="13">
        <f t="shared" ref="V80" si="564">IF(V58="NA","NA",IF(V58="YES",1,0))</f>
        <v>1</v>
      </c>
      <c r="W80" s="13">
        <f t="shared" si="563"/>
        <v>1</v>
      </c>
      <c r="X80" s="20" t="s">
        <v>17</v>
      </c>
      <c r="Y80" s="13">
        <f t="shared" ref="Y80:AH80" si="565">IF(Y58="NA","NA",IF(Y58="YES",1,0))</f>
        <v>1</v>
      </c>
      <c r="Z80" s="13">
        <f t="shared" si="565"/>
        <v>1</v>
      </c>
      <c r="AA80" s="13">
        <f t="shared" si="565"/>
        <v>1</v>
      </c>
      <c r="AB80" s="13">
        <f t="shared" si="565"/>
        <v>1</v>
      </c>
      <c r="AC80" s="13">
        <f t="shared" si="565"/>
        <v>1</v>
      </c>
      <c r="AD80" s="13">
        <f t="shared" si="565"/>
        <v>1</v>
      </c>
      <c r="AE80" s="13">
        <f t="shared" si="565"/>
        <v>1</v>
      </c>
      <c r="AF80" s="13">
        <f t="shared" si="565"/>
        <v>1</v>
      </c>
      <c r="AG80" s="13">
        <f t="shared" si="565"/>
        <v>1</v>
      </c>
      <c r="AH80" s="13">
        <f t="shared" si="565"/>
        <v>1</v>
      </c>
      <c r="AI80" s="20" t="s">
        <v>17</v>
      </c>
      <c r="AJ80" s="13">
        <f t="shared" ref="AJ80:AR80" si="566">IF(AJ58="NA","NA",IF(AJ58="YES",1,0))</f>
        <v>1</v>
      </c>
      <c r="AK80" s="13">
        <f t="shared" si="566"/>
        <v>1</v>
      </c>
      <c r="AL80" s="13">
        <f t="shared" si="566"/>
        <v>1</v>
      </c>
      <c r="AM80" s="13">
        <f t="shared" si="566"/>
        <v>1</v>
      </c>
      <c r="AN80" s="13">
        <f t="shared" si="566"/>
        <v>1</v>
      </c>
      <c r="AO80" s="13">
        <f t="shared" si="566"/>
        <v>1</v>
      </c>
      <c r="AP80" s="13">
        <f t="shared" si="566"/>
        <v>1</v>
      </c>
      <c r="AQ80" s="13">
        <f t="shared" si="566"/>
        <v>1</v>
      </c>
      <c r="AR80" s="13">
        <f t="shared" si="566"/>
        <v>1</v>
      </c>
      <c r="AS80" s="13">
        <f>IF(AS58="NA","NA",IF(AS58="YES",1,0))</f>
        <v>1</v>
      </c>
      <c r="AT80" s="20" t="s">
        <v>17</v>
      </c>
      <c r="AU80" s="13">
        <f t="shared" ref="AU80:BD80" si="567">IF(AU58="NA","NA",IF(AU58="YES",1,0))</f>
        <v>1</v>
      </c>
      <c r="AV80" s="13">
        <f t="shared" si="567"/>
        <v>1</v>
      </c>
      <c r="AW80" s="13">
        <f t="shared" si="567"/>
        <v>1</v>
      </c>
      <c r="AX80" s="13">
        <f t="shared" si="567"/>
        <v>1</v>
      </c>
      <c r="AY80" s="13">
        <f t="shared" si="567"/>
        <v>1</v>
      </c>
      <c r="AZ80" s="13">
        <f t="shared" si="567"/>
        <v>1</v>
      </c>
      <c r="BA80" s="13">
        <f t="shared" si="567"/>
        <v>1</v>
      </c>
      <c r="BB80" s="13">
        <f t="shared" si="567"/>
        <v>1</v>
      </c>
      <c r="BC80" s="13">
        <f t="shared" si="567"/>
        <v>1</v>
      </c>
      <c r="BD80" s="13">
        <f t="shared" si="567"/>
        <v>1</v>
      </c>
      <c r="BE80" s="20" t="s">
        <v>17</v>
      </c>
      <c r="BF80" s="13">
        <f t="shared" ref="BF80:BN80" si="568">IF(BF58="NA","NA",IF(BF58="YES",1,0))</f>
        <v>1</v>
      </c>
      <c r="BG80" s="13">
        <f t="shared" si="568"/>
        <v>1</v>
      </c>
      <c r="BH80" s="13">
        <f t="shared" si="568"/>
        <v>1</v>
      </c>
      <c r="BI80" s="13">
        <f t="shared" si="568"/>
        <v>1</v>
      </c>
      <c r="BJ80" s="13">
        <f t="shared" si="568"/>
        <v>1</v>
      </c>
      <c r="BK80" s="13">
        <f t="shared" si="568"/>
        <v>1</v>
      </c>
      <c r="BL80" s="13">
        <f t="shared" si="568"/>
        <v>1</v>
      </c>
      <c r="BM80" s="13">
        <f t="shared" si="568"/>
        <v>1</v>
      </c>
      <c r="BN80" s="13">
        <f t="shared" si="568"/>
        <v>1</v>
      </c>
      <c r="BO80" s="13">
        <f>IF(BO58="NA","NA",IF(BO58="YES",1,0))</f>
        <v>1</v>
      </c>
      <c r="BP80" s="20" t="s">
        <v>17</v>
      </c>
      <c r="BQ80" s="13">
        <f t="shared" ref="BQ80:BY80" si="569">IF(BQ58="NA","NA",IF(BQ58="YES",1,0))</f>
        <v>1</v>
      </c>
      <c r="BR80" s="13">
        <f t="shared" si="569"/>
        <v>1</v>
      </c>
      <c r="BS80" s="13">
        <f t="shared" si="569"/>
        <v>1</v>
      </c>
      <c r="BT80" s="13">
        <f t="shared" si="569"/>
        <v>1</v>
      </c>
      <c r="BU80" s="13">
        <f t="shared" si="569"/>
        <v>1</v>
      </c>
      <c r="BV80" s="13">
        <f t="shared" si="569"/>
        <v>1</v>
      </c>
      <c r="BW80" s="13">
        <f t="shared" si="569"/>
        <v>1</v>
      </c>
      <c r="BX80" s="13">
        <f t="shared" si="569"/>
        <v>1</v>
      </c>
      <c r="BY80" s="13">
        <f t="shared" si="569"/>
        <v>1</v>
      </c>
      <c r="BZ80" s="13">
        <f>IF(BZ58="NA","NA",IF(BZ58="YES",1,0))</f>
        <v>1</v>
      </c>
      <c r="CA80" s="20" t="s">
        <v>17</v>
      </c>
      <c r="CB80" s="13">
        <f t="shared" ref="CB80:CJ80" si="570">IF(CB58="NA","NA",IF(CB58="YES",1,0))</f>
        <v>1</v>
      </c>
      <c r="CC80" s="13">
        <f t="shared" si="570"/>
        <v>1</v>
      </c>
      <c r="CD80" s="13">
        <f t="shared" si="570"/>
        <v>1</v>
      </c>
      <c r="CE80" s="13">
        <f t="shared" si="570"/>
        <v>1</v>
      </c>
      <c r="CF80" s="13">
        <f t="shared" si="570"/>
        <v>1</v>
      </c>
      <c r="CG80" s="13">
        <f t="shared" si="570"/>
        <v>1</v>
      </c>
      <c r="CH80" s="13">
        <f t="shared" si="570"/>
        <v>1</v>
      </c>
      <c r="CI80" s="13">
        <f t="shared" si="570"/>
        <v>1</v>
      </c>
      <c r="CJ80" s="13">
        <f t="shared" si="570"/>
        <v>1</v>
      </c>
      <c r="CK80" s="13">
        <f>IF(CK58="NA","NA",IF(CK58="YES",1,0))</f>
        <v>1</v>
      </c>
      <c r="CL80" s="20" t="s">
        <v>17</v>
      </c>
      <c r="CM80" s="13">
        <f t="shared" ref="CM80:CU80" si="571">IF(CM58="NA","NA",IF(CM58="YES",1,0))</f>
        <v>1</v>
      </c>
      <c r="CN80" s="13">
        <f t="shared" si="571"/>
        <v>1</v>
      </c>
      <c r="CO80" s="13">
        <f t="shared" si="571"/>
        <v>1</v>
      </c>
      <c r="CP80" s="13">
        <f t="shared" si="571"/>
        <v>1</v>
      </c>
      <c r="CQ80" s="13">
        <f t="shared" si="571"/>
        <v>1</v>
      </c>
      <c r="CR80" s="13">
        <f t="shared" si="571"/>
        <v>1</v>
      </c>
      <c r="CS80" s="13">
        <f t="shared" si="571"/>
        <v>1</v>
      </c>
      <c r="CT80" s="13">
        <f t="shared" si="571"/>
        <v>1</v>
      </c>
      <c r="CU80" s="13">
        <f t="shared" si="571"/>
        <v>1</v>
      </c>
      <c r="CV80" s="13">
        <f>IF(CV58="NA","NA",IF(CV58="YES",1,0))</f>
        <v>1</v>
      </c>
      <c r="CW80" s="20" t="s">
        <v>17</v>
      </c>
      <c r="CX80" s="13">
        <f t="shared" ref="CX80:DF80" si="572">IF(CX58="NA","NA",IF(CX58="YES",1,0))</f>
        <v>1</v>
      </c>
      <c r="CY80" s="13">
        <f t="shared" si="572"/>
        <v>1</v>
      </c>
      <c r="CZ80" s="13">
        <f t="shared" si="572"/>
        <v>1</v>
      </c>
      <c r="DA80" s="13">
        <f t="shared" si="572"/>
        <v>1</v>
      </c>
      <c r="DB80" s="13">
        <f t="shared" si="572"/>
        <v>1</v>
      </c>
      <c r="DC80" s="13">
        <f t="shared" si="572"/>
        <v>1</v>
      </c>
      <c r="DD80" s="13">
        <f t="shared" si="572"/>
        <v>1</v>
      </c>
      <c r="DE80" s="13">
        <f t="shared" si="572"/>
        <v>1</v>
      </c>
      <c r="DF80" s="13">
        <f t="shared" si="572"/>
        <v>1</v>
      </c>
      <c r="DG80" s="13">
        <f>IF(DG58="NA","NA",IF(DG58="YES",1,0))</f>
        <v>1</v>
      </c>
      <c r="DH80" s="20" t="s">
        <v>17</v>
      </c>
      <c r="DI80" s="13">
        <f t="shared" ref="DI80:DQ80" si="573">IF(DI58="NA","NA",IF(DI58="YES",1,0))</f>
        <v>1</v>
      </c>
      <c r="DJ80" s="13">
        <f t="shared" si="573"/>
        <v>1</v>
      </c>
      <c r="DK80" s="13">
        <f t="shared" si="573"/>
        <v>1</v>
      </c>
      <c r="DL80" s="13">
        <f t="shared" si="573"/>
        <v>1</v>
      </c>
      <c r="DM80" s="13">
        <f t="shared" si="573"/>
        <v>1</v>
      </c>
      <c r="DN80" s="13">
        <f t="shared" si="573"/>
        <v>1</v>
      </c>
      <c r="DO80" s="13">
        <f t="shared" si="573"/>
        <v>1</v>
      </c>
      <c r="DP80" s="13">
        <f t="shared" si="573"/>
        <v>1</v>
      </c>
      <c r="DQ80" s="13">
        <f t="shared" si="573"/>
        <v>1</v>
      </c>
      <c r="DR80" s="13">
        <f>IF(DR58="NA","NA",IF(DR58="YES",1,0))</f>
        <v>1</v>
      </c>
      <c r="DS80" s="20" t="s">
        <v>17</v>
      </c>
      <c r="DT80" s="13">
        <f t="shared" ref="DT80:EB80" si="574">IF(DT58="NA","NA",IF(DT58="YES",1,0))</f>
        <v>1</v>
      </c>
      <c r="DU80" s="13">
        <f t="shared" si="574"/>
        <v>1</v>
      </c>
      <c r="DV80" s="13">
        <f t="shared" si="574"/>
        <v>1</v>
      </c>
      <c r="DW80" s="13">
        <f t="shared" si="574"/>
        <v>1</v>
      </c>
      <c r="DX80" s="13">
        <f t="shared" si="574"/>
        <v>1</v>
      </c>
      <c r="DY80" s="13">
        <f t="shared" si="574"/>
        <v>1</v>
      </c>
      <c r="DZ80" s="13">
        <f t="shared" si="574"/>
        <v>1</v>
      </c>
      <c r="EA80" s="13">
        <f t="shared" si="574"/>
        <v>1</v>
      </c>
      <c r="EB80" s="13">
        <f t="shared" si="574"/>
        <v>1</v>
      </c>
      <c r="EC80" s="13">
        <f>IF(EC58="NA","NA",IF(EC58="YES",1,0))</f>
        <v>1</v>
      </c>
      <c r="ED80" s="20" t="s">
        <v>17</v>
      </c>
      <c r="EE80" s="13">
        <f t="shared" ref="EE80:EM80" si="575">IF(EE58="NA","NA",IF(EE58="YES",1,0))</f>
        <v>1</v>
      </c>
      <c r="EF80" s="13">
        <f t="shared" si="575"/>
        <v>1</v>
      </c>
      <c r="EG80" s="13">
        <f t="shared" si="575"/>
        <v>1</v>
      </c>
      <c r="EH80" s="13">
        <f t="shared" si="575"/>
        <v>1</v>
      </c>
      <c r="EI80" s="13">
        <f t="shared" si="575"/>
        <v>1</v>
      </c>
      <c r="EJ80" s="13">
        <f t="shared" si="575"/>
        <v>1</v>
      </c>
      <c r="EK80" s="13">
        <f t="shared" si="575"/>
        <v>1</v>
      </c>
      <c r="EL80" s="13">
        <f t="shared" si="575"/>
        <v>1</v>
      </c>
      <c r="EM80" s="13">
        <f t="shared" si="575"/>
        <v>1</v>
      </c>
      <c r="EN80" s="13">
        <f t="shared" ref="EN80" si="576">IF(EN58="NA","NA",IF(EN58="YES",1,0))</f>
        <v>1</v>
      </c>
      <c r="EO80" s="20" t="s">
        <v>17</v>
      </c>
      <c r="EP80" s="13">
        <f t="shared" ref="EP80:EY80" si="577">IF(EP58="NA","NA",IF(EP58="YES",1,0))</f>
        <v>1</v>
      </c>
      <c r="EQ80" s="13">
        <f t="shared" si="577"/>
        <v>1</v>
      </c>
      <c r="ER80" s="13">
        <f t="shared" si="577"/>
        <v>1</v>
      </c>
      <c r="ES80" s="13">
        <f t="shared" si="577"/>
        <v>1</v>
      </c>
      <c r="ET80" s="13">
        <f t="shared" si="577"/>
        <v>1</v>
      </c>
      <c r="EU80" s="13">
        <f t="shared" si="577"/>
        <v>1</v>
      </c>
      <c r="EV80" s="13">
        <f t="shared" si="577"/>
        <v>1</v>
      </c>
      <c r="EW80" s="13">
        <f t="shared" si="577"/>
        <v>1</v>
      </c>
      <c r="EX80" s="13">
        <f t="shared" si="577"/>
        <v>1</v>
      </c>
      <c r="EY80" s="13">
        <f t="shared" si="577"/>
        <v>1</v>
      </c>
      <c r="EZ80" s="20" t="s">
        <v>17</v>
      </c>
      <c r="FA80" s="13">
        <f t="shared" ref="FA80:FJ80" si="578">IF(FA58="NA","NA",IF(FA58="YES",1,0))</f>
        <v>1</v>
      </c>
      <c r="FB80" s="13">
        <f t="shared" si="578"/>
        <v>1</v>
      </c>
      <c r="FC80" s="13">
        <f t="shared" si="578"/>
        <v>1</v>
      </c>
      <c r="FD80" s="13">
        <f t="shared" si="578"/>
        <v>1</v>
      </c>
      <c r="FE80" s="13">
        <f t="shared" si="578"/>
        <v>1</v>
      </c>
      <c r="FF80" s="13">
        <f t="shared" si="578"/>
        <v>1</v>
      </c>
      <c r="FG80" s="13">
        <f t="shared" si="578"/>
        <v>1</v>
      </c>
      <c r="FH80" s="13">
        <f t="shared" si="578"/>
        <v>1</v>
      </c>
      <c r="FI80" s="13">
        <f t="shared" si="578"/>
        <v>1</v>
      </c>
      <c r="FJ80" s="13">
        <f t="shared" si="578"/>
        <v>1</v>
      </c>
      <c r="FK80" s="20" t="s">
        <v>17</v>
      </c>
      <c r="FL80" s="13">
        <f>IF(FL58="NA","NA",IF(FL58="YES",1,0))</f>
        <v>1</v>
      </c>
      <c r="FM80" s="13">
        <f t="shared" ref="FM80:FR80" si="579">IF(FM58="NA","NA",IF(FM58="YES",1,0))</f>
        <v>1</v>
      </c>
      <c r="FN80" s="13">
        <f t="shared" si="579"/>
        <v>1</v>
      </c>
      <c r="FO80" s="13">
        <f t="shared" si="579"/>
        <v>1</v>
      </c>
      <c r="FP80" s="13">
        <f t="shared" si="579"/>
        <v>1</v>
      </c>
      <c r="FQ80" s="13">
        <f t="shared" si="579"/>
        <v>1</v>
      </c>
      <c r="FR80" s="13">
        <f t="shared" si="579"/>
        <v>1</v>
      </c>
      <c r="FS80" s="20" t="s">
        <v>17</v>
      </c>
      <c r="FT80" s="54" t="s">
        <v>17</v>
      </c>
      <c r="FU80" s="4">
        <f>SUM(B80:FS80)</f>
        <v>158</v>
      </c>
      <c r="FV80" s="14"/>
      <c r="FW80" s="14">
        <f t="shared" ref="FW80:FW90" si="580">FU80+FU103</f>
        <v>158</v>
      </c>
      <c r="FX80" s="16"/>
      <c r="FY80" s="16">
        <f>FU80/FW80*100</f>
        <v>100</v>
      </c>
      <c r="GB80" s="117"/>
      <c r="GC80" s="115"/>
      <c r="GD80" s="115" t="s">
        <v>112</v>
      </c>
      <c r="GE80" s="115" t="s">
        <v>113</v>
      </c>
      <c r="GF80" s="115" t="s">
        <v>111</v>
      </c>
      <c r="GG80" s="115" t="s">
        <v>111</v>
      </c>
      <c r="GH80" s="115"/>
      <c r="GI80" s="115" t="s">
        <v>111</v>
      </c>
      <c r="GJ80" s="115" t="s">
        <v>111</v>
      </c>
      <c r="GK80" s="115"/>
      <c r="GL80" s="112">
        <v>5</v>
      </c>
    </row>
    <row r="81" spans="1:194" x14ac:dyDescent="0.2">
      <c r="A81" s="20" t="s">
        <v>18</v>
      </c>
      <c r="B81" s="13">
        <f t="shared" si="562"/>
        <v>1</v>
      </c>
      <c r="C81" s="13">
        <f t="shared" si="562"/>
        <v>1</v>
      </c>
      <c r="D81" s="13">
        <f t="shared" si="562"/>
        <v>1</v>
      </c>
      <c r="E81" s="13">
        <f t="shared" si="562"/>
        <v>1</v>
      </c>
      <c r="F81" s="13">
        <f t="shared" si="562"/>
        <v>1</v>
      </c>
      <c r="G81" s="13">
        <f t="shared" si="562"/>
        <v>1</v>
      </c>
      <c r="H81" s="13">
        <f t="shared" si="562"/>
        <v>1</v>
      </c>
      <c r="I81" s="13">
        <f t="shared" si="562"/>
        <v>1</v>
      </c>
      <c r="J81" s="13">
        <f t="shared" si="562"/>
        <v>1</v>
      </c>
      <c r="K81" s="13">
        <f t="shared" si="562"/>
        <v>1</v>
      </c>
      <c r="L81" s="20" t="s">
        <v>18</v>
      </c>
      <c r="M81" s="13">
        <f t="shared" ref="M81:W81" si="581">IF(M59="NA","NA",IF(M59="YES",1,0))</f>
        <v>1</v>
      </c>
      <c r="N81" s="13">
        <f t="shared" si="581"/>
        <v>1</v>
      </c>
      <c r="O81" s="13">
        <f t="shared" si="581"/>
        <v>1</v>
      </c>
      <c r="P81" s="13">
        <f t="shared" si="581"/>
        <v>1</v>
      </c>
      <c r="Q81" s="13">
        <f t="shared" si="581"/>
        <v>1</v>
      </c>
      <c r="R81" s="13">
        <f t="shared" si="581"/>
        <v>1</v>
      </c>
      <c r="S81" s="13">
        <f t="shared" si="581"/>
        <v>1</v>
      </c>
      <c r="T81" s="13">
        <f t="shared" si="581"/>
        <v>1</v>
      </c>
      <c r="U81" s="13">
        <f t="shared" si="581"/>
        <v>1</v>
      </c>
      <c r="V81" s="13">
        <f t="shared" ref="V81" si="582">IF(V59="NA","NA",IF(V59="YES",1,0))</f>
        <v>1</v>
      </c>
      <c r="W81" s="13">
        <f t="shared" si="581"/>
        <v>1</v>
      </c>
      <c r="X81" s="20" t="s">
        <v>18</v>
      </c>
      <c r="Y81" s="13">
        <f t="shared" ref="Y81:AH81" si="583">IF(Y59="NA","NA",IF(Y59="YES",1,0))</f>
        <v>1</v>
      </c>
      <c r="Z81" s="13">
        <f t="shared" si="583"/>
        <v>1</v>
      </c>
      <c r="AA81" s="13">
        <f t="shared" si="583"/>
        <v>1</v>
      </c>
      <c r="AB81" s="13">
        <f t="shared" si="583"/>
        <v>1</v>
      </c>
      <c r="AC81" s="13">
        <f t="shared" si="583"/>
        <v>1</v>
      </c>
      <c r="AD81" s="13">
        <f t="shared" si="583"/>
        <v>1</v>
      </c>
      <c r="AE81" s="13">
        <f t="shared" si="583"/>
        <v>1</v>
      </c>
      <c r="AF81" s="13">
        <f t="shared" si="583"/>
        <v>1</v>
      </c>
      <c r="AG81" s="13">
        <f t="shared" si="583"/>
        <v>1</v>
      </c>
      <c r="AH81" s="13">
        <f t="shared" si="583"/>
        <v>1</v>
      </c>
      <c r="AI81" s="20" t="s">
        <v>18</v>
      </c>
      <c r="AJ81" s="13">
        <f t="shared" ref="AJ81:AR81" si="584">IF(AJ59="NA","NA",IF(AJ59="YES",1,0))</f>
        <v>1</v>
      </c>
      <c r="AK81" s="13">
        <f t="shared" si="584"/>
        <v>1</v>
      </c>
      <c r="AL81" s="13">
        <f t="shared" si="584"/>
        <v>1</v>
      </c>
      <c r="AM81" s="13">
        <f t="shared" si="584"/>
        <v>1</v>
      </c>
      <c r="AN81" s="13">
        <f t="shared" si="584"/>
        <v>1</v>
      </c>
      <c r="AO81" s="13">
        <f t="shared" si="584"/>
        <v>1</v>
      </c>
      <c r="AP81" s="13">
        <f t="shared" si="584"/>
        <v>1</v>
      </c>
      <c r="AQ81" s="13">
        <f t="shared" si="584"/>
        <v>1</v>
      </c>
      <c r="AR81" s="13">
        <f t="shared" si="584"/>
        <v>1</v>
      </c>
      <c r="AS81" s="13">
        <f>IF(AS59="NA","NA",IF(AS59="YES",1,0))</f>
        <v>1</v>
      </c>
      <c r="AT81" s="20" t="s">
        <v>18</v>
      </c>
      <c r="AU81" s="13">
        <f t="shared" ref="AU81:BD81" si="585">IF(AU59="NA","NA",IF(AU59="YES",1,0))</f>
        <v>1</v>
      </c>
      <c r="AV81" s="13">
        <f t="shared" si="585"/>
        <v>1</v>
      </c>
      <c r="AW81" s="13">
        <f t="shared" si="585"/>
        <v>1</v>
      </c>
      <c r="AX81" s="13">
        <f t="shared" si="585"/>
        <v>1</v>
      </c>
      <c r="AY81" s="13">
        <f t="shared" si="585"/>
        <v>1</v>
      </c>
      <c r="AZ81" s="13">
        <f t="shared" si="585"/>
        <v>1</v>
      </c>
      <c r="BA81" s="13">
        <f t="shared" si="585"/>
        <v>1</v>
      </c>
      <c r="BB81" s="13">
        <f t="shared" si="585"/>
        <v>1</v>
      </c>
      <c r="BC81" s="13">
        <f t="shared" si="585"/>
        <v>1</v>
      </c>
      <c r="BD81" s="13">
        <f t="shared" si="585"/>
        <v>1</v>
      </c>
      <c r="BE81" s="20" t="s">
        <v>18</v>
      </c>
      <c r="BF81" s="13">
        <f t="shared" ref="BF81:BN81" si="586">IF(BF59="NA","NA",IF(BF59="YES",1,0))</f>
        <v>1</v>
      </c>
      <c r="BG81" s="13">
        <f t="shared" si="586"/>
        <v>1</v>
      </c>
      <c r="BH81" s="13">
        <f t="shared" si="586"/>
        <v>1</v>
      </c>
      <c r="BI81" s="13">
        <f t="shared" si="586"/>
        <v>1</v>
      </c>
      <c r="BJ81" s="13">
        <f t="shared" si="586"/>
        <v>1</v>
      </c>
      <c r="BK81" s="13">
        <f t="shared" si="586"/>
        <v>1</v>
      </c>
      <c r="BL81" s="13">
        <f t="shared" si="586"/>
        <v>1</v>
      </c>
      <c r="BM81" s="13">
        <f t="shared" si="586"/>
        <v>1</v>
      </c>
      <c r="BN81" s="13">
        <f t="shared" si="586"/>
        <v>1</v>
      </c>
      <c r="BO81" s="13">
        <f>IF(BO59="NA","NA",IF(BO59="YES",1,0))</f>
        <v>1</v>
      </c>
      <c r="BP81" s="20" t="s">
        <v>18</v>
      </c>
      <c r="BQ81" s="13">
        <f t="shared" ref="BQ81:BY81" si="587">IF(BQ59="NA","NA",IF(BQ59="YES",1,0))</f>
        <v>1</v>
      </c>
      <c r="BR81" s="13">
        <f t="shared" si="587"/>
        <v>1</v>
      </c>
      <c r="BS81" s="13">
        <f t="shared" si="587"/>
        <v>1</v>
      </c>
      <c r="BT81" s="13">
        <f t="shared" si="587"/>
        <v>1</v>
      </c>
      <c r="BU81" s="13">
        <f t="shared" si="587"/>
        <v>1</v>
      </c>
      <c r="BV81" s="13">
        <f t="shared" si="587"/>
        <v>1</v>
      </c>
      <c r="BW81" s="13">
        <f t="shared" si="587"/>
        <v>1</v>
      </c>
      <c r="BX81" s="13">
        <f t="shared" si="587"/>
        <v>1</v>
      </c>
      <c r="BY81" s="13">
        <f t="shared" si="587"/>
        <v>1</v>
      </c>
      <c r="BZ81" s="13">
        <f>IF(BZ59="NA","NA",IF(BZ59="YES",1,0))</f>
        <v>1</v>
      </c>
      <c r="CA81" s="20" t="s">
        <v>18</v>
      </c>
      <c r="CB81" s="13">
        <f t="shared" ref="CB81:CJ81" si="588">IF(CB59="NA","NA",IF(CB59="YES",1,0))</f>
        <v>1</v>
      </c>
      <c r="CC81" s="13">
        <f t="shared" si="588"/>
        <v>1</v>
      </c>
      <c r="CD81" s="13">
        <f t="shared" si="588"/>
        <v>1</v>
      </c>
      <c r="CE81" s="13">
        <f t="shared" si="588"/>
        <v>1</v>
      </c>
      <c r="CF81" s="13">
        <f t="shared" si="588"/>
        <v>1</v>
      </c>
      <c r="CG81" s="13">
        <f t="shared" si="588"/>
        <v>1</v>
      </c>
      <c r="CH81" s="13">
        <f t="shared" si="588"/>
        <v>1</v>
      </c>
      <c r="CI81" s="13">
        <f t="shared" si="588"/>
        <v>1</v>
      </c>
      <c r="CJ81" s="13">
        <f t="shared" si="588"/>
        <v>1</v>
      </c>
      <c r="CK81" s="13">
        <f>IF(CK59="NA","NA",IF(CK59="YES",1,0))</f>
        <v>1</v>
      </c>
      <c r="CL81" s="20" t="s">
        <v>18</v>
      </c>
      <c r="CM81" s="13">
        <f t="shared" ref="CM81:CU81" si="589">IF(CM59="NA","NA",IF(CM59="YES",1,0))</f>
        <v>1</v>
      </c>
      <c r="CN81" s="13">
        <f t="shared" si="589"/>
        <v>1</v>
      </c>
      <c r="CO81" s="13">
        <f t="shared" si="589"/>
        <v>1</v>
      </c>
      <c r="CP81" s="13">
        <f t="shared" si="589"/>
        <v>1</v>
      </c>
      <c r="CQ81" s="13">
        <f t="shared" si="589"/>
        <v>1</v>
      </c>
      <c r="CR81" s="13">
        <f t="shared" si="589"/>
        <v>1</v>
      </c>
      <c r="CS81" s="13">
        <f t="shared" si="589"/>
        <v>1</v>
      </c>
      <c r="CT81" s="13">
        <f t="shared" si="589"/>
        <v>1</v>
      </c>
      <c r="CU81" s="13">
        <f t="shared" si="589"/>
        <v>1</v>
      </c>
      <c r="CV81" s="13">
        <f>IF(CV59="NA","NA",IF(CV59="YES",1,0))</f>
        <v>1</v>
      </c>
      <c r="CW81" s="20" t="s">
        <v>18</v>
      </c>
      <c r="CX81" s="13">
        <f t="shared" ref="CX81:DF81" si="590">IF(CX59="NA","NA",IF(CX59="YES",1,0))</f>
        <v>1</v>
      </c>
      <c r="CY81" s="13">
        <f t="shared" si="590"/>
        <v>1</v>
      </c>
      <c r="CZ81" s="13">
        <f t="shared" si="590"/>
        <v>1</v>
      </c>
      <c r="DA81" s="13">
        <f t="shared" si="590"/>
        <v>1</v>
      </c>
      <c r="DB81" s="13">
        <f t="shared" si="590"/>
        <v>1</v>
      </c>
      <c r="DC81" s="13">
        <f t="shared" si="590"/>
        <v>1</v>
      </c>
      <c r="DD81" s="13">
        <f t="shared" si="590"/>
        <v>1</v>
      </c>
      <c r="DE81" s="13">
        <f t="shared" si="590"/>
        <v>1</v>
      </c>
      <c r="DF81" s="13">
        <f t="shared" si="590"/>
        <v>1</v>
      </c>
      <c r="DG81" s="13">
        <f>IF(DG59="NA","NA",IF(DG59="YES",1,0))</f>
        <v>1</v>
      </c>
      <c r="DH81" s="20" t="s">
        <v>18</v>
      </c>
      <c r="DI81" s="13">
        <f t="shared" ref="DI81:DQ81" si="591">IF(DI59="NA","NA",IF(DI59="YES",1,0))</f>
        <v>1</v>
      </c>
      <c r="DJ81" s="13">
        <f t="shared" si="591"/>
        <v>1</v>
      </c>
      <c r="DK81" s="13">
        <f t="shared" si="591"/>
        <v>1</v>
      </c>
      <c r="DL81" s="13">
        <f t="shared" si="591"/>
        <v>1</v>
      </c>
      <c r="DM81" s="13">
        <f t="shared" si="591"/>
        <v>1</v>
      </c>
      <c r="DN81" s="13">
        <f t="shared" si="591"/>
        <v>1</v>
      </c>
      <c r="DO81" s="13">
        <f t="shared" si="591"/>
        <v>1</v>
      </c>
      <c r="DP81" s="13">
        <f t="shared" si="591"/>
        <v>1</v>
      </c>
      <c r="DQ81" s="13">
        <f t="shared" si="591"/>
        <v>1</v>
      </c>
      <c r="DR81" s="13">
        <f>IF(DR59="NA","NA",IF(DR59="YES",1,0))</f>
        <v>1</v>
      </c>
      <c r="DS81" s="20" t="s">
        <v>18</v>
      </c>
      <c r="DT81" s="13">
        <f t="shared" ref="DT81:EB81" si="592">IF(DT59="NA","NA",IF(DT59="YES",1,0))</f>
        <v>1</v>
      </c>
      <c r="DU81" s="13">
        <f t="shared" si="592"/>
        <v>1</v>
      </c>
      <c r="DV81" s="13">
        <f t="shared" si="592"/>
        <v>1</v>
      </c>
      <c r="DW81" s="13">
        <f t="shared" si="592"/>
        <v>1</v>
      </c>
      <c r="DX81" s="13">
        <f t="shared" si="592"/>
        <v>1</v>
      </c>
      <c r="DY81" s="13">
        <f t="shared" si="592"/>
        <v>1</v>
      </c>
      <c r="DZ81" s="13">
        <f t="shared" si="592"/>
        <v>1</v>
      </c>
      <c r="EA81" s="13">
        <f t="shared" si="592"/>
        <v>1</v>
      </c>
      <c r="EB81" s="13">
        <f t="shared" si="592"/>
        <v>1</v>
      </c>
      <c r="EC81" s="13">
        <f>IF(EC59="NA","NA",IF(EC59="YES",1,0))</f>
        <v>1</v>
      </c>
      <c r="ED81" s="20" t="s">
        <v>18</v>
      </c>
      <c r="EE81" s="13">
        <f t="shared" ref="EE81:EM81" si="593">IF(EE59="NA","NA",IF(EE59="YES",1,0))</f>
        <v>1</v>
      </c>
      <c r="EF81" s="13">
        <f t="shared" si="593"/>
        <v>1</v>
      </c>
      <c r="EG81" s="13">
        <f t="shared" si="593"/>
        <v>1</v>
      </c>
      <c r="EH81" s="13">
        <f t="shared" si="593"/>
        <v>1</v>
      </c>
      <c r="EI81" s="13">
        <f t="shared" si="593"/>
        <v>1</v>
      </c>
      <c r="EJ81" s="13">
        <f t="shared" si="593"/>
        <v>1</v>
      </c>
      <c r="EK81" s="13">
        <f t="shared" si="593"/>
        <v>1</v>
      </c>
      <c r="EL81" s="13">
        <f t="shared" si="593"/>
        <v>1</v>
      </c>
      <c r="EM81" s="13">
        <f t="shared" si="593"/>
        <v>1</v>
      </c>
      <c r="EN81" s="13">
        <f t="shared" ref="EN81" si="594">IF(EN59="NA","NA",IF(EN59="YES",1,0))</f>
        <v>1</v>
      </c>
      <c r="EO81" s="20" t="s">
        <v>18</v>
      </c>
      <c r="EP81" s="13">
        <f t="shared" ref="EP81:EY81" si="595">IF(EP59="NA","NA",IF(EP59="YES",1,0))</f>
        <v>1</v>
      </c>
      <c r="EQ81" s="13">
        <f t="shared" si="595"/>
        <v>1</v>
      </c>
      <c r="ER81" s="13">
        <f t="shared" si="595"/>
        <v>1</v>
      </c>
      <c r="ES81" s="13">
        <f t="shared" si="595"/>
        <v>1</v>
      </c>
      <c r="ET81" s="13">
        <f t="shared" si="595"/>
        <v>1</v>
      </c>
      <c r="EU81" s="13">
        <f t="shared" si="595"/>
        <v>1</v>
      </c>
      <c r="EV81" s="13">
        <f t="shared" si="595"/>
        <v>1</v>
      </c>
      <c r="EW81" s="13">
        <f t="shared" si="595"/>
        <v>1</v>
      </c>
      <c r="EX81" s="13">
        <f t="shared" si="595"/>
        <v>1</v>
      </c>
      <c r="EY81" s="13">
        <f t="shared" si="595"/>
        <v>1</v>
      </c>
      <c r="EZ81" s="20" t="s">
        <v>18</v>
      </c>
      <c r="FA81" s="13">
        <f t="shared" ref="FA81:FJ81" si="596">IF(FA59="NA","NA",IF(FA59="YES",1,0))</f>
        <v>1</v>
      </c>
      <c r="FB81" s="13">
        <f t="shared" si="596"/>
        <v>1</v>
      </c>
      <c r="FC81" s="13">
        <f t="shared" si="596"/>
        <v>1</v>
      </c>
      <c r="FD81" s="13">
        <f t="shared" si="596"/>
        <v>1</v>
      </c>
      <c r="FE81" s="13">
        <f t="shared" si="596"/>
        <v>1</v>
      </c>
      <c r="FF81" s="13">
        <f t="shared" si="596"/>
        <v>1</v>
      </c>
      <c r="FG81" s="13">
        <f t="shared" si="596"/>
        <v>1</v>
      </c>
      <c r="FH81" s="13">
        <f t="shared" si="596"/>
        <v>1</v>
      </c>
      <c r="FI81" s="13">
        <f t="shared" si="596"/>
        <v>1</v>
      </c>
      <c r="FJ81" s="13">
        <f t="shared" si="596"/>
        <v>1</v>
      </c>
      <c r="FK81" s="20" t="s">
        <v>18</v>
      </c>
      <c r="FL81" s="13">
        <f t="shared" ref="FL81:FR81" si="597">IF(FL59="NA","NA",IF(FL59="YES",1,0))</f>
        <v>1</v>
      </c>
      <c r="FM81" s="13">
        <f t="shared" si="597"/>
        <v>1</v>
      </c>
      <c r="FN81" s="13">
        <f t="shared" si="597"/>
        <v>1</v>
      </c>
      <c r="FO81" s="13">
        <f t="shared" si="597"/>
        <v>1</v>
      </c>
      <c r="FP81" s="13">
        <f t="shared" si="597"/>
        <v>1</v>
      </c>
      <c r="FQ81" s="13">
        <f t="shared" si="597"/>
        <v>1</v>
      </c>
      <c r="FR81" s="13">
        <f t="shared" si="597"/>
        <v>1</v>
      </c>
      <c r="FS81" s="20" t="s">
        <v>18</v>
      </c>
      <c r="FT81" s="54" t="s">
        <v>18</v>
      </c>
      <c r="FU81" s="4">
        <f>SUM(B81:FS81)</f>
        <v>158</v>
      </c>
      <c r="FV81" s="14"/>
      <c r="FW81" s="14">
        <f t="shared" si="580"/>
        <v>158</v>
      </c>
      <c r="FX81" s="16"/>
      <c r="FY81" s="16">
        <f>FU81/FW81*100</f>
        <v>100</v>
      </c>
      <c r="GB81" s="117"/>
      <c r="GC81" s="115"/>
      <c r="GD81" s="115" t="s">
        <v>114</v>
      </c>
      <c r="GE81" s="115"/>
      <c r="GF81" s="115"/>
      <c r="GG81" s="115"/>
      <c r="GH81" s="115"/>
      <c r="GI81" s="115"/>
      <c r="GJ81" s="115"/>
      <c r="GK81" s="115"/>
      <c r="GL81" s="112">
        <v>6</v>
      </c>
    </row>
    <row r="82" spans="1:194" x14ac:dyDescent="0.2">
      <c r="A82" s="20" t="s">
        <v>19</v>
      </c>
      <c r="B82" s="13">
        <f t="shared" si="562"/>
        <v>1</v>
      </c>
      <c r="C82" s="13">
        <f t="shared" si="562"/>
        <v>1</v>
      </c>
      <c r="D82" s="13">
        <f t="shared" si="562"/>
        <v>1</v>
      </c>
      <c r="E82" s="13">
        <f t="shared" si="562"/>
        <v>1</v>
      </c>
      <c r="F82" s="13">
        <f t="shared" si="562"/>
        <v>1</v>
      </c>
      <c r="G82" s="13">
        <f t="shared" si="562"/>
        <v>1</v>
      </c>
      <c r="H82" s="13">
        <f t="shared" si="562"/>
        <v>1</v>
      </c>
      <c r="I82" s="13">
        <f t="shared" si="562"/>
        <v>1</v>
      </c>
      <c r="J82" s="13">
        <f t="shared" si="562"/>
        <v>1</v>
      </c>
      <c r="K82" s="13">
        <f t="shared" si="562"/>
        <v>1</v>
      </c>
      <c r="L82" s="20" t="s">
        <v>19</v>
      </c>
      <c r="M82" s="13">
        <f t="shared" ref="M82:W82" si="598">IF(M60="NA","NA",IF(M60="YES",1,0))</f>
        <v>1</v>
      </c>
      <c r="N82" s="13">
        <f t="shared" si="598"/>
        <v>1</v>
      </c>
      <c r="O82" s="13">
        <f t="shared" si="598"/>
        <v>1</v>
      </c>
      <c r="P82" s="13">
        <f t="shared" si="598"/>
        <v>1</v>
      </c>
      <c r="Q82" s="13">
        <f t="shared" si="598"/>
        <v>1</v>
      </c>
      <c r="R82" s="13">
        <f t="shared" si="598"/>
        <v>1</v>
      </c>
      <c r="S82" s="13">
        <f t="shared" si="598"/>
        <v>1</v>
      </c>
      <c r="T82" s="13">
        <f t="shared" si="598"/>
        <v>1</v>
      </c>
      <c r="U82" s="13">
        <f t="shared" si="598"/>
        <v>1</v>
      </c>
      <c r="V82" s="13">
        <f t="shared" ref="V82" si="599">IF(V60="NA","NA",IF(V60="YES",1,0))</f>
        <v>1</v>
      </c>
      <c r="W82" s="13">
        <f t="shared" si="598"/>
        <v>1</v>
      </c>
      <c r="X82" s="20" t="s">
        <v>19</v>
      </c>
      <c r="Y82" s="13">
        <f t="shared" ref="Y82:AH82" si="600">IF(Y60="NA","NA",IF(Y60="YES",1,0))</f>
        <v>1</v>
      </c>
      <c r="Z82" s="13">
        <f t="shared" si="600"/>
        <v>1</v>
      </c>
      <c r="AA82" s="13">
        <f t="shared" si="600"/>
        <v>1</v>
      </c>
      <c r="AB82" s="13">
        <f t="shared" si="600"/>
        <v>1</v>
      </c>
      <c r="AC82" s="13">
        <f t="shared" si="600"/>
        <v>1</v>
      </c>
      <c r="AD82" s="13">
        <f t="shared" si="600"/>
        <v>1</v>
      </c>
      <c r="AE82" s="13">
        <f t="shared" si="600"/>
        <v>1</v>
      </c>
      <c r="AF82" s="13">
        <f t="shared" si="600"/>
        <v>1</v>
      </c>
      <c r="AG82" s="13">
        <f t="shared" si="600"/>
        <v>1</v>
      </c>
      <c r="AH82" s="13">
        <f t="shared" si="600"/>
        <v>1</v>
      </c>
      <c r="AI82" s="20" t="s">
        <v>19</v>
      </c>
      <c r="AJ82" s="13">
        <f t="shared" ref="AJ82:AR82" si="601">IF(AJ60="NA","NA",IF(AJ60="YES",1,0))</f>
        <v>1</v>
      </c>
      <c r="AK82" s="13">
        <f t="shared" si="601"/>
        <v>1</v>
      </c>
      <c r="AL82" s="13">
        <f t="shared" si="601"/>
        <v>1</v>
      </c>
      <c r="AM82" s="13">
        <f t="shared" si="601"/>
        <v>1</v>
      </c>
      <c r="AN82" s="13">
        <f t="shared" si="601"/>
        <v>1</v>
      </c>
      <c r="AO82" s="13">
        <f t="shared" si="601"/>
        <v>1</v>
      </c>
      <c r="AP82" s="13">
        <f t="shared" si="601"/>
        <v>1</v>
      </c>
      <c r="AQ82" s="13">
        <f t="shared" si="601"/>
        <v>1</v>
      </c>
      <c r="AR82" s="13">
        <f t="shared" si="601"/>
        <v>1</v>
      </c>
      <c r="AS82" s="13">
        <f>IF(AS60="NA","NA",IF(AS60="YES",1,0))</f>
        <v>1</v>
      </c>
      <c r="AT82" s="20" t="s">
        <v>19</v>
      </c>
      <c r="AU82" s="13">
        <f t="shared" ref="AU82:BD82" si="602">IF(AU60="NA","NA",IF(AU60="YES",1,0))</f>
        <v>1</v>
      </c>
      <c r="AV82" s="13">
        <f t="shared" si="602"/>
        <v>1</v>
      </c>
      <c r="AW82" s="13">
        <f t="shared" si="602"/>
        <v>1</v>
      </c>
      <c r="AX82" s="13">
        <f t="shared" si="602"/>
        <v>1</v>
      </c>
      <c r="AY82" s="13">
        <f t="shared" si="602"/>
        <v>1</v>
      </c>
      <c r="AZ82" s="13">
        <f t="shared" si="602"/>
        <v>1</v>
      </c>
      <c r="BA82" s="13">
        <f t="shared" si="602"/>
        <v>1</v>
      </c>
      <c r="BB82" s="13">
        <f t="shared" si="602"/>
        <v>1</v>
      </c>
      <c r="BC82" s="13">
        <f t="shared" si="602"/>
        <v>1</v>
      </c>
      <c r="BD82" s="13">
        <f t="shared" si="602"/>
        <v>1</v>
      </c>
      <c r="BE82" s="20" t="s">
        <v>19</v>
      </c>
      <c r="BF82" s="13">
        <f t="shared" ref="BF82:BN82" si="603">IF(BF60="NA","NA",IF(BF60="YES",1,0))</f>
        <v>1</v>
      </c>
      <c r="BG82" s="13">
        <f t="shared" si="603"/>
        <v>1</v>
      </c>
      <c r="BH82" s="13">
        <f t="shared" si="603"/>
        <v>1</v>
      </c>
      <c r="BI82" s="13">
        <f t="shared" si="603"/>
        <v>1</v>
      </c>
      <c r="BJ82" s="13">
        <f t="shared" si="603"/>
        <v>1</v>
      </c>
      <c r="BK82" s="13">
        <f t="shared" si="603"/>
        <v>1</v>
      </c>
      <c r="BL82" s="13">
        <f t="shared" si="603"/>
        <v>1</v>
      </c>
      <c r="BM82" s="13">
        <f t="shared" si="603"/>
        <v>1</v>
      </c>
      <c r="BN82" s="13">
        <f t="shared" si="603"/>
        <v>1</v>
      </c>
      <c r="BO82" s="13">
        <f>IF(BO60="NA","NA",IF(BO60="YES",1,0))</f>
        <v>1</v>
      </c>
      <c r="BP82" s="20" t="s">
        <v>19</v>
      </c>
      <c r="BQ82" s="13">
        <f t="shared" ref="BQ82:BY82" si="604">IF(BQ60="NA","NA",IF(BQ60="YES",1,0))</f>
        <v>1</v>
      </c>
      <c r="BR82" s="13">
        <f t="shared" si="604"/>
        <v>1</v>
      </c>
      <c r="BS82" s="13">
        <f t="shared" si="604"/>
        <v>1</v>
      </c>
      <c r="BT82" s="13">
        <f t="shared" si="604"/>
        <v>1</v>
      </c>
      <c r="BU82" s="13">
        <f t="shared" si="604"/>
        <v>1</v>
      </c>
      <c r="BV82" s="13">
        <f t="shared" si="604"/>
        <v>1</v>
      </c>
      <c r="BW82" s="13">
        <f t="shared" si="604"/>
        <v>1</v>
      </c>
      <c r="BX82" s="13">
        <f t="shared" si="604"/>
        <v>1</v>
      </c>
      <c r="BY82" s="13">
        <f t="shared" si="604"/>
        <v>1</v>
      </c>
      <c r="BZ82" s="13">
        <f>IF(BZ60="NA","NA",IF(BZ60="YES",1,0))</f>
        <v>1</v>
      </c>
      <c r="CA82" s="20" t="s">
        <v>19</v>
      </c>
      <c r="CB82" s="13">
        <f t="shared" ref="CB82:CJ82" si="605">IF(CB60="NA","NA",IF(CB60="YES",1,0))</f>
        <v>1</v>
      </c>
      <c r="CC82" s="13">
        <f t="shared" si="605"/>
        <v>1</v>
      </c>
      <c r="CD82" s="13">
        <f t="shared" si="605"/>
        <v>1</v>
      </c>
      <c r="CE82" s="13">
        <f t="shared" si="605"/>
        <v>1</v>
      </c>
      <c r="CF82" s="13">
        <f t="shared" si="605"/>
        <v>1</v>
      </c>
      <c r="CG82" s="13">
        <f t="shared" si="605"/>
        <v>1</v>
      </c>
      <c r="CH82" s="13">
        <f t="shared" si="605"/>
        <v>1</v>
      </c>
      <c r="CI82" s="13">
        <f t="shared" si="605"/>
        <v>1</v>
      </c>
      <c r="CJ82" s="13">
        <f t="shared" si="605"/>
        <v>1</v>
      </c>
      <c r="CK82" s="13">
        <f>IF(CK60="NA","NA",IF(CK60="YES",1,0))</f>
        <v>1</v>
      </c>
      <c r="CL82" s="20" t="s">
        <v>19</v>
      </c>
      <c r="CM82" s="13">
        <f t="shared" ref="CM82:CU82" si="606">IF(CM60="NA","NA",IF(CM60="YES",1,0))</f>
        <v>1</v>
      </c>
      <c r="CN82" s="13">
        <f t="shared" si="606"/>
        <v>1</v>
      </c>
      <c r="CO82" s="13">
        <f t="shared" si="606"/>
        <v>1</v>
      </c>
      <c r="CP82" s="13">
        <f t="shared" si="606"/>
        <v>1</v>
      </c>
      <c r="CQ82" s="13">
        <f t="shared" si="606"/>
        <v>1</v>
      </c>
      <c r="CR82" s="13">
        <f t="shared" si="606"/>
        <v>1</v>
      </c>
      <c r="CS82" s="13">
        <f t="shared" si="606"/>
        <v>0</v>
      </c>
      <c r="CT82" s="13">
        <f t="shared" si="606"/>
        <v>1</v>
      </c>
      <c r="CU82" s="13">
        <f t="shared" si="606"/>
        <v>1</v>
      </c>
      <c r="CV82" s="13">
        <f>IF(CV60="NA","NA",IF(CV60="YES",1,0))</f>
        <v>1</v>
      </c>
      <c r="CW82" s="20" t="s">
        <v>19</v>
      </c>
      <c r="CX82" s="13">
        <f t="shared" ref="CX82:DF82" si="607">IF(CX60="NA","NA",IF(CX60="YES",1,0))</f>
        <v>1</v>
      </c>
      <c r="CY82" s="13">
        <f t="shared" si="607"/>
        <v>0</v>
      </c>
      <c r="CZ82" s="13">
        <f t="shared" si="607"/>
        <v>1</v>
      </c>
      <c r="DA82" s="13">
        <f t="shared" si="607"/>
        <v>1</v>
      </c>
      <c r="DB82" s="13">
        <f t="shared" si="607"/>
        <v>1</v>
      </c>
      <c r="DC82" s="13">
        <f t="shared" si="607"/>
        <v>1</v>
      </c>
      <c r="DD82" s="13">
        <f t="shared" si="607"/>
        <v>1</v>
      </c>
      <c r="DE82" s="13">
        <f t="shared" si="607"/>
        <v>1</v>
      </c>
      <c r="DF82" s="13">
        <f t="shared" si="607"/>
        <v>1</v>
      </c>
      <c r="DG82" s="13">
        <f>IF(DG60="NA","NA",IF(DG60="YES",1,0))</f>
        <v>1</v>
      </c>
      <c r="DH82" s="20" t="s">
        <v>19</v>
      </c>
      <c r="DI82" s="13">
        <f t="shared" ref="DI82:DQ82" si="608">IF(DI60="NA","NA",IF(DI60="YES",1,0))</f>
        <v>1</v>
      </c>
      <c r="DJ82" s="13">
        <f t="shared" si="608"/>
        <v>1</v>
      </c>
      <c r="DK82" s="13">
        <f t="shared" si="608"/>
        <v>1</v>
      </c>
      <c r="DL82" s="13">
        <f t="shared" si="608"/>
        <v>1</v>
      </c>
      <c r="DM82" s="13">
        <f t="shared" si="608"/>
        <v>1</v>
      </c>
      <c r="DN82" s="13">
        <f t="shared" si="608"/>
        <v>1</v>
      </c>
      <c r="DO82" s="13">
        <f t="shared" si="608"/>
        <v>1</v>
      </c>
      <c r="DP82" s="13">
        <f t="shared" si="608"/>
        <v>1</v>
      </c>
      <c r="DQ82" s="13">
        <f t="shared" si="608"/>
        <v>1</v>
      </c>
      <c r="DR82" s="13">
        <f>IF(DR60="NA","NA",IF(DR60="YES",1,0))</f>
        <v>1</v>
      </c>
      <c r="DS82" s="20" t="s">
        <v>19</v>
      </c>
      <c r="DT82" s="13">
        <f t="shared" ref="DT82:EB82" si="609">IF(DT60="NA","NA",IF(DT60="YES",1,0))</f>
        <v>1</v>
      </c>
      <c r="DU82" s="13">
        <f t="shared" si="609"/>
        <v>1</v>
      </c>
      <c r="DV82" s="13">
        <f t="shared" si="609"/>
        <v>1</v>
      </c>
      <c r="DW82" s="13">
        <f t="shared" si="609"/>
        <v>1</v>
      </c>
      <c r="DX82" s="13">
        <f t="shared" si="609"/>
        <v>1</v>
      </c>
      <c r="DY82" s="13">
        <f t="shared" si="609"/>
        <v>1</v>
      </c>
      <c r="DZ82" s="13">
        <f t="shared" si="609"/>
        <v>1</v>
      </c>
      <c r="EA82" s="13">
        <f t="shared" si="609"/>
        <v>1</v>
      </c>
      <c r="EB82" s="13">
        <f t="shared" si="609"/>
        <v>1</v>
      </c>
      <c r="EC82" s="13">
        <f>IF(EC60="NA","NA",IF(EC60="YES",1,0))</f>
        <v>1</v>
      </c>
      <c r="ED82" s="20" t="s">
        <v>19</v>
      </c>
      <c r="EE82" s="13">
        <f t="shared" ref="EE82:EM82" si="610">IF(EE60="NA","NA",IF(EE60="YES",1,0))</f>
        <v>1</v>
      </c>
      <c r="EF82" s="13">
        <f t="shared" si="610"/>
        <v>1</v>
      </c>
      <c r="EG82" s="13">
        <f t="shared" si="610"/>
        <v>1</v>
      </c>
      <c r="EH82" s="13">
        <f t="shared" si="610"/>
        <v>1</v>
      </c>
      <c r="EI82" s="13">
        <f t="shared" si="610"/>
        <v>1</v>
      </c>
      <c r="EJ82" s="13">
        <f t="shared" si="610"/>
        <v>1</v>
      </c>
      <c r="EK82" s="13">
        <f t="shared" si="610"/>
        <v>1</v>
      </c>
      <c r="EL82" s="13">
        <f t="shared" si="610"/>
        <v>1</v>
      </c>
      <c r="EM82" s="13">
        <f t="shared" si="610"/>
        <v>1</v>
      </c>
      <c r="EN82" s="13">
        <f t="shared" ref="EN82" si="611">IF(EN60="NA","NA",IF(EN60="YES",1,0))</f>
        <v>1</v>
      </c>
      <c r="EO82" s="20" t="s">
        <v>19</v>
      </c>
      <c r="EP82" s="13">
        <f t="shared" ref="EP82:EY82" si="612">IF(EP60="NA","NA",IF(EP60="YES",1,0))</f>
        <v>1</v>
      </c>
      <c r="EQ82" s="13">
        <f t="shared" si="612"/>
        <v>1</v>
      </c>
      <c r="ER82" s="13">
        <f t="shared" si="612"/>
        <v>1</v>
      </c>
      <c r="ES82" s="13">
        <f t="shared" si="612"/>
        <v>1</v>
      </c>
      <c r="ET82" s="13">
        <f t="shared" si="612"/>
        <v>1</v>
      </c>
      <c r="EU82" s="13">
        <f t="shared" si="612"/>
        <v>1</v>
      </c>
      <c r="EV82" s="13">
        <f t="shared" si="612"/>
        <v>1</v>
      </c>
      <c r="EW82" s="13">
        <f t="shared" si="612"/>
        <v>1</v>
      </c>
      <c r="EX82" s="13">
        <f t="shared" si="612"/>
        <v>1</v>
      </c>
      <c r="EY82" s="13">
        <f t="shared" si="612"/>
        <v>1</v>
      </c>
      <c r="EZ82" s="20" t="s">
        <v>19</v>
      </c>
      <c r="FA82" s="13">
        <f t="shared" ref="FA82:FJ82" si="613">IF(FA60="NA","NA",IF(FA60="YES",1,0))</f>
        <v>1</v>
      </c>
      <c r="FB82" s="13">
        <f t="shared" si="613"/>
        <v>1</v>
      </c>
      <c r="FC82" s="13">
        <f t="shared" si="613"/>
        <v>1</v>
      </c>
      <c r="FD82" s="13">
        <f t="shared" si="613"/>
        <v>1</v>
      </c>
      <c r="FE82" s="13">
        <f t="shared" si="613"/>
        <v>1</v>
      </c>
      <c r="FF82" s="13">
        <f t="shared" si="613"/>
        <v>1</v>
      </c>
      <c r="FG82" s="13">
        <f t="shared" si="613"/>
        <v>1</v>
      </c>
      <c r="FH82" s="13">
        <f t="shared" si="613"/>
        <v>1</v>
      </c>
      <c r="FI82" s="13">
        <f t="shared" si="613"/>
        <v>1</v>
      </c>
      <c r="FJ82" s="13">
        <f t="shared" si="613"/>
        <v>1</v>
      </c>
      <c r="FK82" s="20" t="s">
        <v>19</v>
      </c>
      <c r="FL82" s="13">
        <f t="shared" ref="FL82:FR82" si="614">IF(FL60="NA","NA",IF(FL60="YES",1,0))</f>
        <v>1</v>
      </c>
      <c r="FM82" s="13">
        <f t="shared" si="614"/>
        <v>1</v>
      </c>
      <c r="FN82" s="13">
        <f t="shared" si="614"/>
        <v>1</v>
      </c>
      <c r="FO82" s="13">
        <f t="shared" si="614"/>
        <v>1</v>
      </c>
      <c r="FP82" s="13">
        <f t="shared" si="614"/>
        <v>1</v>
      </c>
      <c r="FQ82" s="13">
        <f t="shared" si="614"/>
        <v>1</v>
      </c>
      <c r="FR82" s="13">
        <f t="shared" si="614"/>
        <v>1</v>
      </c>
      <c r="FS82" s="20" t="s">
        <v>19</v>
      </c>
      <c r="FT82" s="54" t="s">
        <v>19</v>
      </c>
      <c r="FU82" s="4">
        <f>SUM(B82:FS82)</f>
        <v>156</v>
      </c>
      <c r="FV82" s="14"/>
      <c r="FW82" s="14">
        <f t="shared" si="580"/>
        <v>158</v>
      </c>
      <c r="FX82" s="16"/>
      <c r="FY82" s="16">
        <f>FU82/FW82*100</f>
        <v>98.734177215189874</v>
      </c>
      <c r="GB82" s="118"/>
      <c r="GC82" s="119" t="str">
        <f>FT77</f>
        <v>Channel Velocities</v>
      </c>
      <c r="GD82" s="120">
        <f>FU77</f>
        <v>157</v>
      </c>
      <c r="GE82" s="121">
        <f>GD82/GD84*100</f>
        <v>99.367088607594937</v>
      </c>
      <c r="GF82" s="122" t="s">
        <v>129</v>
      </c>
      <c r="GG82" s="122" t="s">
        <v>129</v>
      </c>
      <c r="GH82" s="122" t="s">
        <v>129</v>
      </c>
      <c r="GI82" s="122" t="s">
        <v>129</v>
      </c>
      <c r="GJ82" s="122" t="s">
        <v>129</v>
      </c>
      <c r="GK82" s="122" t="s">
        <v>129</v>
      </c>
      <c r="GL82" s="112">
        <v>7</v>
      </c>
    </row>
    <row r="83" spans="1:194" x14ac:dyDescent="0.2">
      <c r="A83" s="28" t="s">
        <v>34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28" t="s">
        <v>34</v>
      </c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28" t="s">
        <v>34</v>
      </c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28" t="s">
        <v>34</v>
      </c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28" t="s">
        <v>34</v>
      </c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28" t="s">
        <v>34</v>
      </c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28" t="s">
        <v>34</v>
      </c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28" t="s">
        <v>34</v>
      </c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28" t="s">
        <v>34</v>
      </c>
      <c r="CM83" s="13"/>
      <c r="CN83" s="13"/>
      <c r="CO83" s="13"/>
      <c r="CP83" s="13"/>
      <c r="CQ83" s="13"/>
      <c r="CR83" s="13"/>
      <c r="CS83" s="13"/>
      <c r="CT83" s="13"/>
      <c r="CU83" s="13"/>
      <c r="CV83" s="13"/>
      <c r="CW83" s="28" t="s">
        <v>34</v>
      </c>
      <c r="CX83" s="13"/>
      <c r="CY83" s="13"/>
      <c r="CZ83" s="13"/>
      <c r="DA83" s="13"/>
      <c r="DB83" s="13"/>
      <c r="DC83" s="13"/>
      <c r="DD83" s="13"/>
      <c r="DE83" s="13"/>
      <c r="DF83" s="13"/>
      <c r="DG83" s="13"/>
      <c r="DH83" s="28" t="s">
        <v>34</v>
      </c>
      <c r="DI83" s="13"/>
      <c r="DJ83" s="13"/>
      <c r="DK83" s="13"/>
      <c r="DL83" s="13"/>
      <c r="DM83" s="13"/>
      <c r="DN83" s="13"/>
      <c r="DO83" s="13"/>
      <c r="DP83" s="13"/>
      <c r="DQ83" s="13"/>
      <c r="DR83" s="13"/>
      <c r="DS83" s="28" t="s">
        <v>34</v>
      </c>
      <c r="DT83" s="13"/>
      <c r="DU83" s="13"/>
      <c r="DV83" s="13"/>
      <c r="DW83" s="13"/>
      <c r="DX83" s="13"/>
      <c r="DY83" s="13"/>
      <c r="DZ83" s="13"/>
      <c r="EA83" s="13"/>
      <c r="EB83" s="13"/>
      <c r="EC83" s="13"/>
      <c r="ED83" s="28" t="s">
        <v>34</v>
      </c>
      <c r="EE83" s="13"/>
      <c r="EF83" s="13"/>
      <c r="EG83" s="13"/>
      <c r="EH83" s="13"/>
      <c r="EI83" s="13"/>
      <c r="EJ83" s="13"/>
      <c r="EK83" s="13"/>
      <c r="EL83" s="13"/>
      <c r="EM83" s="13"/>
      <c r="EN83" s="13"/>
      <c r="EO83" s="28" t="s">
        <v>34</v>
      </c>
      <c r="EP83" s="13"/>
      <c r="EQ83" s="13"/>
      <c r="ER83" s="13"/>
      <c r="ES83" s="13"/>
      <c r="ET83" s="13"/>
      <c r="EU83" s="13"/>
      <c r="EV83" s="13"/>
      <c r="EW83" s="13"/>
      <c r="EX83" s="13"/>
      <c r="EY83" s="13"/>
      <c r="EZ83" s="28" t="s">
        <v>34</v>
      </c>
      <c r="FA83" s="13"/>
      <c r="FB83" s="13"/>
      <c r="FC83" s="13"/>
      <c r="FD83" s="13"/>
      <c r="FE83" s="13"/>
      <c r="FF83" s="13"/>
      <c r="FG83" s="13"/>
      <c r="FH83" s="13"/>
      <c r="FI83" s="13"/>
      <c r="FJ83" s="13"/>
      <c r="FK83" s="28" t="s">
        <v>34</v>
      </c>
      <c r="FL83" s="13"/>
      <c r="FM83" s="13"/>
      <c r="FN83" s="13"/>
      <c r="FO83" s="13"/>
      <c r="FP83" s="13"/>
      <c r="FQ83" s="13"/>
      <c r="FR83" s="13"/>
      <c r="FS83" s="28" t="s">
        <v>34</v>
      </c>
      <c r="FT83" s="55" t="s">
        <v>34</v>
      </c>
      <c r="FU83" s="14"/>
      <c r="FV83" s="14"/>
      <c r="FW83" s="14"/>
      <c r="FX83" s="16"/>
      <c r="FY83" s="16"/>
      <c r="GB83" s="123"/>
      <c r="GC83" s="124"/>
      <c r="GD83" s="122" t="s">
        <v>129</v>
      </c>
      <c r="GE83" s="122" t="s">
        <v>129</v>
      </c>
      <c r="GF83" s="122" t="s">
        <v>129</v>
      </c>
      <c r="GG83" s="122" t="s">
        <v>129</v>
      </c>
      <c r="GH83" s="122" t="s">
        <v>129</v>
      </c>
      <c r="GI83" s="122" t="s">
        <v>129</v>
      </c>
      <c r="GJ83" s="122" t="s">
        <v>129</v>
      </c>
      <c r="GK83" s="122" t="s">
        <v>129</v>
      </c>
      <c r="GL83" s="112">
        <v>8</v>
      </c>
    </row>
    <row r="84" spans="1:194" x14ac:dyDescent="0.2">
      <c r="A84" s="20" t="s">
        <v>17</v>
      </c>
      <c r="B84" s="13">
        <f t="shared" si="562"/>
        <v>1</v>
      </c>
      <c r="C84" s="13">
        <f t="shared" si="562"/>
        <v>1</v>
      </c>
      <c r="D84" s="13">
        <f t="shared" si="562"/>
        <v>1</v>
      </c>
      <c r="E84" s="13">
        <f t="shared" si="562"/>
        <v>1</v>
      </c>
      <c r="F84" s="13">
        <f t="shared" si="562"/>
        <v>1</v>
      </c>
      <c r="G84" s="13">
        <f t="shared" si="562"/>
        <v>1</v>
      </c>
      <c r="H84" s="13">
        <f t="shared" si="562"/>
        <v>1</v>
      </c>
      <c r="I84" s="13">
        <f t="shared" si="562"/>
        <v>1</v>
      </c>
      <c r="J84" s="13">
        <f t="shared" si="562"/>
        <v>1</v>
      </c>
      <c r="K84" s="13">
        <f t="shared" si="562"/>
        <v>1</v>
      </c>
      <c r="L84" s="20" t="s">
        <v>17</v>
      </c>
      <c r="M84" s="13">
        <f t="shared" ref="M84:W84" si="615">IF(M62="NA","NA",IF(M62="YES",1,0))</f>
        <v>1</v>
      </c>
      <c r="N84" s="13">
        <f t="shared" si="615"/>
        <v>1</v>
      </c>
      <c r="O84" s="13">
        <f t="shared" si="615"/>
        <v>1</v>
      </c>
      <c r="P84" s="13">
        <f t="shared" si="615"/>
        <v>1</v>
      </c>
      <c r="Q84" s="13">
        <f t="shared" si="615"/>
        <v>1</v>
      </c>
      <c r="R84" s="13">
        <f t="shared" si="615"/>
        <v>1</v>
      </c>
      <c r="S84" s="13">
        <f t="shared" si="615"/>
        <v>1</v>
      </c>
      <c r="T84" s="13">
        <f t="shared" si="615"/>
        <v>1</v>
      </c>
      <c r="U84" s="13">
        <f t="shared" si="615"/>
        <v>1</v>
      </c>
      <c r="V84" s="13">
        <f t="shared" ref="V84" si="616">IF(V62="NA","NA",IF(V62="YES",1,0))</f>
        <v>1</v>
      </c>
      <c r="W84" s="13">
        <f t="shared" si="615"/>
        <v>1</v>
      </c>
      <c r="X84" s="20" t="s">
        <v>17</v>
      </c>
      <c r="Y84" s="13">
        <f t="shared" ref="Y84:AH84" si="617">IF(Y62="NA","NA",IF(Y62="YES",1,0))</f>
        <v>1</v>
      </c>
      <c r="Z84" s="13">
        <f t="shared" si="617"/>
        <v>1</v>
      </c>
      <c r="AA84" s="13">
        <f t="shared" si="617"/>
        <v>1</v>
      </c>
      <c r="AB84" s="13">
        <f t="shared" si="617"/>
        <v>1</v>
      </c>
      <c r="AC84" s="13">
        <f t="shared" si="617"/>
        <v>1</v>
      </c>
      <c r="AD84" s="13">
        <f t="shared" si="617"/>
        <v>1</v>
      </c>
      <c r="AE84" s="13">
        <f t="shared" si="617"/>
        <v>1</v>
      </c>
      <c r="AF84" s="13">
        <f t="shared" si="617"/>
        <v>1</v>
      </c>
      <c r="AG84" s="13">
        <f t="shared" si="617"/>
        <v>1</v>
      </c>
      <c r="AH84" s="13">
        <f t="shared" si="617"/>
        <v>1</v>
      </c>
      <c r="AI84" s="20" t="s">
        <v>17</v>
      </c>
      <c r="AJ84" s="13">
        <f t="shared" ref="AJ84:AR84" si="618">IF(AJ62="NA","NA",IF(AJ62="YES",1,0))</f>
        <v>1</v>
      </c>
      <c r="AK84" s="13">
        <f t="shared" si="618"/>
        <v>1</v>
      </c>
      <c r="AL84" s="13">
        <f t="shared" si="618"/>
        <v>1</v>
      </c>
      <c r="AM84" s="13">
        <f t="shared" si="618"/>
        <v>1</v>
      </c>
      <c r="AN84" s="13">
        <f t="shared" si="618"/>
        <v>1</v>
      </c>
      <c r="AO84" s="13">
        <f t="shared" si="618"/>
        <v>1</v>
      </c>
      <c r="AP84" s="13">
        <f t="shared" si="618"/>
        <v>1</v>
      </c>
      <c r="AQ84" s="13">
        <f t="shared" si="618"/>
        <v>1</v>
      </c>
      <c r="AR84" s="13">
        <f t="shared" si="618"/>
        <v>1</v>
      </c>
      <c r="AS84" s="13">
        <f>IF(AS62="NA","NA",IF(AS62="YES",1,0))</f>
        <v>1</v>
      </c>
      <c r="AT84" s="20" t="s">
        <v>17</v>
      </c>
      <c r="AU84" s="13">
        <f t="shared" ref="AU84:BD84" si="619">IF(AU62="NA","NA",IF(AU62="YES",1,0))</f>
        <v>1</v>
      </c>
      <c r="AV84" s="13">
        <f t="shared" si="619"/>
        <v>1</v>
      </c>
      <c r="AW84" s="13">
        <f t="shared" si="619"/>
        <v>1</v>
      </c>
      <c r="AX84" s="13">
        <f t="shared" si="619"/>
        <v>1</v>
      </c>
      <c r="AY84" s="13">
        <f t="shared" si="619"/>
        <v>1</v>
      </c>
      <c r="AZ84" s="13">
        <f t="shared" si="619"/>
        <v>1</v>
      </c>
      <c r="BA84" s="13">
        <f t="shared" si="619"/>
        <v>1</v>
      </c>
      <c r="BB84" s="13">
        <f t="shared" si="619"/>
        <v>1</v>
      </c>
      <c r="BC84" s="13">
        <f t="shared" si="619"/>
        <v>1</v>
      </c>
      <c r="BD84" s="13">
        <f t="shared" si="619"/>
        <v>1</v>
      </c>
      <c r="BE84" s="20" t="s">
        <v>17</v>
      </c>
      <c r="BF84" s="13">
        <f t="shared" ref="BF84:BN84" si="620">IF(BF62="NA","NA",IF(BF62="YES",1,0))</f>
        <v>1</v>
      </c>
      <c r="BG84" s="13">
        <f t="shared" si="620"/>
        <v>1</v>
      </c>
      <c r="BH84" s="13">
        <f t="shared" si="620"/>
        <v>1</v>
      </c>
      <c r="BI84" s="13">
        <f t="shared" si="620"/>
        <v>1</v>
      </c>
      <c r="BJ84" s="13">
        <f t="shared" si="620"/>
        <v>1</v>
      </c>
      <c r="BK84" s="13">
        <f t="shared" si="620"/>
        <v>1</v>
      </c>
      <c r="BL84" s="13">
        <f t="shared" si="620"/>
        <v>1</v>
      </c>
      <c r="BM84" s="13">
        <f t="shared" si="620"/>
        <v>1</v>
      </c>
      <c r="BN84" s="13">
        <f t="shared" si="620"/>
        <v>1</v>
      </c>
      <c r="BO84" s="13">
        <f>IF(BO62="NA","NA",IF(BO62="YES",1,0))</f>
        <v>1</v>
      </c>
      <c r="BP84" s="20" t="s">
        <v>17</v>
      </c>
      <c r="BQ84" s="13">
        <f t="shared" ref="BQ84:BY84" si="621">IF(BQ62="NA","NA",IF(BQ62="YES",1,0))</f>
        <v>1</v>
      </c>
      <c r="BR84" s="13">
        <f t="shared" si="621"/>
        <v>1</v>
      </c>
      <c r="BS84" s="13">
        <f t="shared" si="621"/>
        <v>1</v>
      </c>
      <c r="BT84" s="13">
        <f t="shared" si="621"/>
        <v>1</v>
      </c>
      <c r="BU84" s="13">
        <f t="shared" si="621"/>
        <v>1</v>
      </c>
      <c r="BV84" s="13">
        <f t="shared" si="621"/>
        <v>1</v>
      </c>
      <c r="BW84" s="13">
        <f t="shared" si="621"/>
        <v>1</v>
      </c>
      <c r="BX84" s="13">
        <f t="shared" si="621"/>
        <v>1</v>
      </c>
      <c r="BY84" s="13">
        <f t="shared" si="621"/>
        <v>1</v>
      </c>
      <c r="BZ84" s="13">
        <f>IF(BZ62="NA","NA",IF(BZ62="YES",1,0))</f>
        <v>1</v>
      </c>
      <c r="CA84" s="20" t="s">
        <v>17</v>
      </c>
      <c r="CB84" s="13">
        <f t="shared" ref="CB84:CJ84" si="622">IF(CB62="NA","NA",IF(CB62="YES",1,0))</f>
        <v>1</v>
      </c>
      <c r="CC84" s="13">
        <f t="shared" si="622"/>
        <v>1</v>
      </c>
      <c r="CD84" s="13">
        <f t="shared" si="622"/>
        <v>1</v>
      </c>
      <c r="CE84" s="13">
        <f t="shared" si="622"/>
        <v>1</v>
      </c>
      <c r="CF84" s="13">
        <f t="shared" si="622"/>
        <v>1</v>
      </c>
      <c r="CG84" s="13">
        <f t="shared" si="622"/>
        <v>1</v>
      </c>
      <c r="CH84" s="13">
        <f t="shared" si="622"/>
        <v>1</v>
      </c>
      <c r="CI84" s="13">
        <f t="shared" si="622"/>
        <v>1</v>
      </c>
      <c r="CJ84" s="13">
        <f t="shared" si="622"/>
        <v>1</v>
      </c>
      <c r="CK84" s="13">
        <f>IF(CK62="NA","NA",IF(CK62="YES",1,0))</f>
        <v>1</v>
      </c>
      <c r="CL84" s="20" t="s">
        <v>17</v>
      </c>
      <c r="CM84" s="13">
        <f t="shared" ref="CM84:CU84" si="623">IF(CM62="NA","NA",IF(CM62="YES",1,0))</f>
        <v>1</v>
      </c>
      <c r="CN84" s="13">
        <f t="shared" si="623"/>
        <v>1</v>
      </c>
      <c r="CO84" s="13">
        <f t="shared" si="623"/>
        <v>1</v>
      </c>
      <c r="CP84" s="13">
        <f t="shared" si="623"/>
        <v>1</v>
      </c>
      <c r="CQ84" s="13">
        <f t="shared" si="623"/>
        <v>1</v>
      </c>
      <c r="CR84" s="13">
        <f t="shared" si="623"/>
        <v>1</v>
      </c>
      <c r="CS84" s="13">
        <f t="shared" si="623"/>
        <v>1</v>
      </c>
      <c r="CT84" s="13">
        <f t="shared" si="623"/>
        <v>1</v>
      </c>
      <c r="CU84" s="13">
        <f t="shared" si="623"/>
        <v>1</v>
      </c>
      <c r="CV84" s="13">
        <f>IF(CV62="NA","NA",IF(CV62="YES",1,0))</f>
        <v>1</v>
      </c>
      <c r="CW84" s="20" t="s">
        <v>17</v>
      </c>
      <c r="CX84" s="13">
        <f t="shared" ref="CX84:DF84" si="624">IF(CX62="NA","NA",IF(CX62="YES",1,0))</f>
        <v>1</v>
      </c>
      <c r="CY84" s="13">
        <f t="shared" si="624"/>
        <v>1</v>
      </c>
      <c r="CZ84" s="13">
        <f t="shared" si="624"/>
        <v>1</v>
      </c>
      <c r="DA84" s="13">
        <f t="shared" si="624"/>
        <v>1</v>
      </c>
      <c r="DB84" s="13">
        <f t="shared" si="624"/>
        <v>1</v>
      </c>
      <c r="DC84" s="13">
        <f t="shared" si="624"/>
        <v>1</v>
      </c>
      <c r="DD84" s="13">
        <f t="shared" si="624"/>
        <v>1</v>
      </c>
      <c r="DE84" s="13">
        <f t="shared" si="624"/>
        <v>1</v>
      </c>
      <c r="DF84" s="13">
        <f t="shared" si="624"/>
        <v>1</v>
      </c>
      <c r="DG84" s="13">
        <f>IF(DG62="NA","NA",IF(DG62="YES",1,0))</f>
        <v>1</v>
      </c>
      <c r="DH84" s="20" t="s">
        <v>17</v>
      </c>
      <c r="DI84" s="13">
        <f t="shared" ref="DI84:DQ84" si="625">IF(DI62="NA","NA",IF(DI62="YES",1,0))</f>
        <v>1</v>
      </c>
      <c r="DJ84" s="13">
        <f t="shared" si="625"/>
        <v>1</v>
      </c>
      <c r="DK84" s="13">
        <f t="shared" si="625"/>
        <v>1</v>
      </c>
      <c r="DL84" s="13">
        <f t="shared" si="625"/>
        <v>1</v>
      </c>
      <c r="DM84" s="13">
        <f t="shared" si="625"/>
        <v>1</v>
      </c>
      <c r="DN84" s="13">
        <f t="shared" si="625"/>
        <v>1</v>
      </c>
      <c r="DO84" s="13">
        <f t="shared" si="625"/>
        <v>1</v>
      </c>
      <c r="DP84" s="13">
        <f t="shared" si="625"/>
        <v>1</v>
      </c>
      <c r="DQ84" s="13">
        <f t="shared" si="625"/>
        <v>1</v>
      </c>
      <c r="DR84" s="13">
        <f>IF(DR62="NA","NA",IF(DR62="YES",1,0))</f>
        <v>1</v>
      </c>
      <c r="DS84" s="20" t="s">
        <v>17</v>
      </c>
      <c r="DT84" s="13">
        <f t="shared" ref="DT84:EB84" si="626">IF(DT62="NA","NA",IF(DT62="YES",1,0))</f>
        <v>1</v>
      </c>
      <c r="DU84" s="13">
        <f t="shared" si="626"/>
        <v>1</v>
      </c>
      <c r="DV84" s="13">
        <f t="shared" si="626"/>
        <v>1</v>
      </c>
      <c r="DW84" s="13">
        <f t="shared" si="626"/>
        <v>1</v>
      </c>
      <c r="DX84" s="13">
        <f t="shared" si="626"/>
        <v>1</v>
      </c>
      <c r="DY84" s="13">
        <f t="shared" si="626"/>
        <v>1</v>
      </c>
      <c r="DZ84" s="13">
        <f t="shared" si="626"/>
        <v>1</v>
      </c>
      <c r="EA84" s="13">
        <f t="shared" si="626"/>
        <v>1</v>
      </c>
      <c r="EB84" s="13">
        <f t="shared" si="626"/>
        <v>1</v>
      </c>
      <c r="EC84" s="13">
        <f>IF(EC62="NA","NA",IF(EC62="YES",1,0))</f>
        <v>1</v>
      </c>
      <c r="ED84" s="20" t="s">
        <v>17</v>
      </c>
      <c r="EE84" s="13">
        <f t="shared" ref="EE84:EM84" si="627">IF(EE62="NA","NA",IF(EE62="YES",1,0))</f>
        <v>1</v>
      </c>
      <c r="EF84" s="13">
        <f t="shared" si="627"/>
        <v>1</v>
      </c>
      <c r="EG84" s="13">
        <f t="shared" si="627"/>
        <v>1</v>
      </c>
      <c r="EH84" s="13">
        <f t="shared" si="627"/>
        <v>1</v>
      </c>
      <c r="EI84" s="13">
        <f t="shared" si="627"/>
        <v>1</v>
      </c>
      <c r="EJ84" s="13">
        <f t="shared" si="627"/>
        <v>1</v>
      </c>
      <c r="EK84" s="13">
        <f t="shared" si="627"/>
        <v>1</v>
      </c>
      <c r="EL84" s="13">
        <f t="shared" si="627"/>
        <v>1</v>
      </c>
      <c r="EM84" s="13">
        <f t="shared" si="627"/>
        <v>1</v>
      </c>
      <c r="EN84" s="13">
        <f t="shared" ref="EN84" si="628">IF(EN62="NA","NA",IF(EN62="YES",1,0))</f>
        <v>1</v>
      </c>
      <c r="EO84" s="20" t="s">
        <v>17</v>
      </c>
      <c r="EP84" s="13">
        <f t="shared" ref="EP84:EY84" si="629">IF(EP62="NA","NA",IF(EP62="YES",1,0))</f>
        <v>1</v>
      </c>
      <c r="EQ84" s="13">
        <f t="shared" si="629"/>
        <v>1</v>
      </c>
      <c r="ER84" s="13">
        <f t="shared" si="629"/>
        <v>1</v>
      </c>
      <c r="ES84" s="13">
        <f t="shared" si="629"/>
        <v>1</v>
      </c>
      <c r="ET84" s="13">
        <f t="shared" si="629"/>
        <v>1</v>
      </c>
      <c r="EU84" s="13">
        <f t="shared" si="629"/>
        <v>1</v>
      </c>
      <c r="EV84" s="13">
        <f t="shared" si="629"/>
        <v>1</v>
      </c>
      <c r="EW84" s="13">
        <f t="shared" si="629"/>
        <v>1</v>
      </c>
      <c r="EX84" s="13">
        <f t="shared" si="629"/>
        <v>1</v>
      </c>
      <c r="EY84" s="13">
        <f t="shared" si="629"/>
        <v>1</v>
      </c>
      <c r="EZ84" s="20" t="s">
        <v>17</v>
      </c>
      <c r="FA84" s="13">
        <f t="shared" ref="FA84:FJ84" si="630">IF(FA62="NA","NA",IF(FA62="YES",1,0))</f>
        <v>1</v>
      </c>
      <c r="FB84" s="13">
        <f t="shared" si="630"/>
        <v>1</v>
      </c>
      <c r="FC84" s="13">
        <f t="shared" si="630"/>
        <v>1</v>
      </c>
      <c r="FD84" s="13">
        <f t="shared" si="630"/>
        <v>1</v>
      </c>
      <c r="FE84" s="13">
        <f t="shared" si="630"/>
        <v>1</v>
      </c>
      <c r="FF84" s="13">
        <f t="shared" si="630"/>
        <v>1</v>
      </c>
      <c r="FG84" s="13">
        <f t="shared" si="630"/>
        <v>1</v>
      </c>
      <c r="FH84" s="13">
        <f t="shared" si="630"/>
        <v>1</v>
      </c>
      <c r="FI84" s="13">
        <f t="shared" si="630"/>
        <v>1</v>
      </c>
      <c r="FJ84" s="13">
        <f t="shared" si="630"/>
        <v>1</v>
      </c>
      <c r="FK84" s="20" t="s">
        <v>17</v>
      </c>
      <c r="FL84" s="13">
        <f t="shared" ref="FL84:FR84" si="631">IF(FL62="NA","NA",IF(FL62="YES",1,0))</f>
        <v>1</v>
      </c>
      <c r="FM84" s="13">
        <f t="shared" si="631"/>
        <v>1</v>
      </c>
      <c r="FN84" s="13">
        <f t="shared" si="631"/>
        <v>1</v>
      </c>
      <c r="FO84" s="13">
        <f t="shared" si="631"/>
        <v>1</v>
      </c>
      <c r="FP84" s="13">
        <f t="shared" si="631"/>
        <v>1</v>
      </c>
      <c r="FQ84" s="13">
        <f t="shared" si="631"/>
        <v>1</v>
      </c>
      <c r="FR84" s="13">
        <f t="shared" si="631"/>
        <v>1</v>
      </c>
      <c r="FS84" s="20" t="s">
        <v>17</v>
      </c>
      <c r="FT84" s="54" t="s">
        <v>17</v>
      </c>
      <c r="FU84" s="4">
        <f>SUM(B84:FS84)</f>
        <v>158</v>
      </c>
      <c r="FV84" s="14"/>
      <c r="FW84" s="14">
        <f t="shared" si="580"/>
        <v>158</v>
      </c>
      <c r="FX84" s="16"/>
      <c r="FY84" s="16">
        <f>FU84/FW84*100</f>
        <v>100</v>
      </c>
      <c r="GB84" s="123"/>
      <c r="GC84" s="124"/>
      <c r="GD84" s="120">
        <f>FW77</f>
        <v>158</v>
      </c>
      <c r="GE84" s="120"/>
      <c r="GF84" s="122"/>
      <c r="GG84" s="122"/>
      <c r="GH84" s="122"/>
      <c r="GI84" s="122"/>
      <c r="GJ84" s="122"/>
      <c r="GK84" s="122"/>
      <c r="GL84" s="112">
        <v>9</v>
      </c>
    </row>
    <row r="85" spans="1:194" x14ac:dyDescent="0.2">
      <c r="A85" s="20" t="s">
        <v>18</v>
      </c>
      <c r="B85" s="13">
        <f t="shared" si="562"/>
        <v>1</v>
      </c>
      <c r="C85" s="13">
        <f t="shared" si="562"/>
        <v>1</v>
      </c>
      <c r="D85" s="13">
        <f t="shared" si="562"/>
        <v>1</v>
      </c>
      <c r="E85" s="13">
        <f t="shared" si="562"/>
        <v>1</v>
      </c>
      <c r="F85" s="13">
        <f t="shared" si="562"/>
        <v>1</v>
      </c>
      <c r="G85" s="13">
        <f t="shared" si="562"/>
        <v>1</v>
      </c>
      <c r="H85" s="13">
        <f t="shared" si="562"/>
        <v>1</v>
      </c>
      <c r="I85" s="13">
        <f t="shared" si="562"/>
        <v>1</v>
      </c>
      <c r="J85" s="13">
        <f t="shared" si="562"/>
        <v>1</v>
      </c>
      <c r="K85" s="13">
        <f t="shared" si="562"/>
        <v>1</v>
      </c>
      <c r="L85" s="20" t="s">
        <v>18</v>
      </c>
      <c r="M85" s="13">
        <f t="shared" ref="M85:W85" si="632">IF(M63="NA","NA",IF(M63="YES",1,0))</f>
        <v>1</v>
      </c>
      <c r="N85" s="13">
        <f t="shared" si="632"/>
        <v>1</v>
      </c>
      <c r="O85" s="13">
        <f t="shared" si="632"/>
        <v>1</v>
      </c>
      <c r="P85" s="13">
        <f t="shared" si="632"/>
        <v>1</v>
      </c>
      <c r="Q85" s="13">
        <f t="shared" si="632"/>
        <v>1</v>
      </c>
      <c r="R85" s="13">
        <f t="shared" si="632"/>
        <v>1</v>
      </c>
      <c r="S85" s="13">
        <f t="shared" si="632"/>
        <v>1</v>
      </c>
      <c r="T85" s="13">
        <f t="shared" si="632"/>
        <v>1</v>
      </c>
      <c r="U85" s="13">
        <f t="shared" si="632"/>
        <v>1</v>
      </c>
      <c r="V85" s="13">
        <f t="shared" ref="V85" si="633">IF(V63="NA","NA",IF(V63="YES",1,0))</f>
        <v>1</v>
      </c>
      <c r="W85" s="13">
        <f t="shared" si="632"/>
        <v>1</v>
      </c>
      <c r="X85" s="20" t="s">
        <v>18</v>
      </c>
      <c r="Y85" s="13">
        <f t="shared" ref="Y85:AH85" si="634">IF(Y63="NA","NA",IF(Y63="YES",1,0))</f>
        <v>1</v>
      </c>
      <c r="Z85" s="13">
        <f t="shared" si="634"/>
        <v>1</v>
      </c>
      <c r="AA85" s="13">
        <f t="shared" si="634"/>
        <v>1</v>
      </c>
      <c r="AB85" s="13">
        <f t="shared" si="634"/>
        <v>1</v>
      </c>
      <c r="AC85" s="13">
        <f t="shared" si="634"/>
        <v>1</v>
      </c>
      <c r="AD85" s="13">
        <f t="shared" si="634"/>
        <v>1</v>
      </c>
      <c r="AE85" s="13">
        <f t="shared" si="634"/>
        <v>1</v>
      </c>
      <c r="AF85" s="13">
        <f t="shared" si="634"/>
        <v>1</v>
      </c>
      <c r="AG85" s="13">
        <f t="shared" si="634"/>
        <v>1</v>
      </c>
      <c r="AH85" s="13">
        <f t="shared" si="634"/>
        <v>1</v>
      </c>
      <c r="AI85" s="20" t="s">
        <v>18</v>
      </c>
      <c r="AJ85" s="13">
        <f t="shared" ref="AJ85:AR85" si="635">IF(AJ63="NA","NA",IF(AJ63="YES",1,0))</f>
        <v>1</v>
      </c>
      <c r="AK85" s="13">
        <f t="shared" si="635"/>
        <v>1</v>
      </c>
      <c r="AL85" s="13">
        <f t="shared" si="635"/>
        <v>1</v>
      </c>
      <c r="AM85" s="13">
        <f t="shared" si="635"/>
        <v>1</v>
      </c>
      <c r="AN85" s="13">
        <f t="shared" si="635"/>
        <v>1</v>
      </c>
      <c r="AO85" s="13">
        <f t="shared" si="635"/>
        <v>1</v>
      </c>
      <c r="AP85" s="13">
        <f t="shared" si="635"/>
        <v>1</v>
      </c>
      <c r="AQ85" s="13">
        <f t="shared" si="635"/>
        <v>1</v>
      </c>
      <c r="AR85" s="13">
        <f t="shared" si="635"/>
        <v>1</v>
      </c>
      <c r="AS85" s="13">
        <f>IF(AS63="NA","NA",IF(AS63="YES",1,0))</f>
        <v>1</v>
      </c>
      <c r="AT85" s="20" t="s">
        <v>18</v>
      </c>
      <c r="AU85" s="13">
        <f t="shared" ref="AU85:BD85" si="636">IF(AU63="NA","NA",IF(AU63="YES",1,0))</f>
        <v>1</v>
      </c>
      <c r="AV85" s="13">
        <f t="shared" si="636"/>
        <v>1</v>
      </c>
      <c r="AW85" s="13">
        <f t="shared" si="636"/>
        <v>1</v>
      </c>
      <c r="AX85" s="13">
        <f t="shared" si="636"/>
        <v>1</v>
      </c>
      <c r="AY85" s="13">
        <f t="shared" si="636"/>
        <v>1</v>
      </c>
      <c r="AZ85" s="13">
        <f t="shared" si="636"/>
        <v>1</v>
      </c>
      <c r="BA85" s="13">
        <f t="shared" si="636"/>
        <v>1</v>
      </c>
      <c r="BB85" s="13">
        <f t="shared" si="636"/>
        <v>1</v>
      </c>
      <c r="BC85" s="13">
        <f t="shared" si="636"/>
        <v>1</v>
      </c>
      <c r="BD85" s="13">
        <f t="shared" si="636"/>
        <v>1</v>
      </c>
      <c r="BE85" s="20" t="s">
        <v>18</v>
      </c>
      <c r="BF85" s="13">
        <f t="shared" ref="BF85:BN85" si="637">IF(BF63="NA","NA",IF(BF63="YES",1,0))</f>
        <v>1</v>
      </c>
      <c r="BG85" s="13">
        <f t="shared" si="637"/>
        <v>1</v>
      </c>
      <c r="BH85" s="13">
        <f t="shared" si="637"/>
        <v>1</v>
      </c>
      <c r="BI85" s="13">
        <f t="shared" si="637"/>
        <v>1</v>
      </c>
      <c r="BJ85" s="13">
        <f t="shared" si="637"/>
        <v>1</v>
      </c>
      <c r="BK85" s="13">
        <f t="shared" si="637"/>
        <v>1</v>
      </c>
      <c r="BL85" s="13">
        <f t="shared" si="637"/>
        <v>1</v>
      </c>
      <c r="BM85" s="13">
        <f t="shared" si="637"/>
        <v>1</v>
      </c>
      <c r="BN85" s="13">
        <f t="shared" si="637"/>
        <v>1</v>
      </c>
      <c r="BO85" s="13">
        <f>IF(BO63="NA","NA",IF(BO63="YES",1,0))</f>
        <v>1</v>
      </c>
      <c r="BP85" s="20" t="s">
        <v>18</v>
      </c>
      <c r="BQ85" s="13">
        <f t="shared" ref="BQ85:BY85" si="638">IF(BQ63="NA","NA",IF(BQ63="YES",1,0))</f>
        <v>1</v>
      </c>
      <c r="BR85" s="13">
        <f t="shared" si="638"/>
        <v>1</v>
      </c>
      <c r="BS85" s="13">
        <f t="shared" si="638"/>
        <v>1</v>
      </c>
      <c r="BT85" s="13">
        <f t="shared" si="638"/>
        <v>1</v>
      </c>
      <c r="BU85" s="13">
        <f t="shared" si="638"/>
        <v>1</v>
      </c>
      <c r="BV85" s="13">
        <f t="shared" si="638"/>
        <v>1</v>
      </c>
      <c r="BW85" s="13">
        <f t="shared" si="638"/>
        <v>1</v>
      </c>
      <c r="BX85" s="13">
        <f t="shared" si="638"/>
        <v>1</v>
      </c>
      <c r="BY85" s="13">
        <f t="shared" si="638"/>
        <v>1</v>
      </c>
      <c r="BZ85" s="13">
        <f>IF(BZ63="NA","NA",IF(BZ63="YES",1,0))</f>
        <v>1</v>
      </c>
      <c r="CA85" s="20" t="s">
        <v>18</v>
      </c>
      <c r="CB85" s="13">
        <f t="shared" ref="CB85:CJ85" si="639">IF(CB63="NA","NA",IF(CB63="YES",1,0))</f>
        <v>1</v>
      </c>
      <c r="CC85" s="13">
        <f t="shared" si="639"/>
        <v>1</v>
      </c>
      <c r="CD85" s="13">
        <f t="shared" si="639"/>
        <v>1</v>
      </c>
      <c r="CE85" s="13">
        <f t="shared" si="639"/>
        <v>1</v>
      </c>
      <c r="CF85" s="13">
        <f t="shared" si="639"/>
        <v>1</v>
      </c>
      <c r="CG85" s="13">
        <f t="shared" si="639"/>
        <v>1</v>
      </c>
      <c r="CH85" s="13">
        <f t="shared" si="639"/>
        <v>1</v>
      </c>
      <c r="CI85" s="13">
        <f t="shared" si="639"/>
        <v>1</v>
      </c>
      <c r="CJ85" s="13">
        <f t="shared" si="639"/>
        <v>1</v>
      </c>
      <c r="CK85" s="13">
        <f>IF(CK63="NA","NA",IF(CK63="YES",1,0))</f>
        <v>1</v>
      </c>
      <c r="CL85" s="20" t="s">
        <v>18</v>
      </c>
      <c r="CM85" s="13">
        <f t="shared" ref="CM85:CU85" si="640">IF(CM63="NA","NA",IF(CM63="YES",1,0))</f>
        <v>1</v>
      </c>
      <c r="CN85" s="13">
        <f t="shared" si="640"/>
        <v>1</v>
      </c>
      <c r="CO85" s="13">
        <f t="shared" si="640"/>
        <v>1</v>
      </c>
      <c r="CP85" s="13">
        <f t="shared" si="640"/>
        <v>1</v>
      </c>
      <c r="CQ85" s="13">
        <f t="shared" si="640"/>
        <v>1</v>
      </c>
      <c r="CR85" s="13">
        <f t="shared" si="640"/>
        <v>1</v>
      </c>
      <c r="CS85" s="13">
        <f t="shared" si="640"/>
        <v>1</v>
      </c>
      <c r="CT85" s="13">
        <f t="shared" si="640"/>
        <v>1</v>
      </c>
      <c r="CU85" s="13">
        <f t="shared" si="640"/>
        <v>1</v>
      </c>
      <c r="CV85" s="13">
        <f>IF(CV63="NA","NA",IF(CV63="YES",1,0))</f>
        <v>1</v>
      </c>
      <c r="CW85" s="20" t="s">
        <v>18</v>
      </c>
      <c r="CX85" s="13">
        <f t="shared" ref="CX85:DF85" si="641">IF(CX63="NA","NA",IF(CX63="YES",1,0))</f>
        <v>1</v>
      </c>
      <c r="CY85" s="13">
        <f t="shared" si="641"/>
        <v>1</v>
      </c>
      <c r="CZ85" s="13">
        <f t="shared" si="641"/>
        <v>1</v>
      </c>
      <c r="DA85" s="13">
        <f t="shared" si="641"/>
        <v>1</v>
      </c>
      <c r="DB85" s="13">
        <f t="shared" si="641"/>
        <v>1</v>
      </c>
      <c r="DC85" s="13">
        <f t="shared" si="641"/>
        <v>1</v>
      </c>
      <c r="DD85" s="13">
        <f t="shared" si="641"/>
        <v>1</v>
      </c>
      <c r="DE85" s="13">
        <f t="shared" si="641"/>
        <v>1</v>
      </c>
      <c r="DF85" s="13">
        <f t="shared" si="641"/>
        <v>1</v>
      </c>
      <c r="DG85" s="13">
        <f>IF(DG63="NA","NA",IF(DG63="YES",1,0))</f>
        <v>1</v>
      </c>
      <c r="DH85" s="20" t="s">
        <v>18</v>
      </c>
      <c r="DI85" s="13">
        <f t="shared" ref="DI85:DQ85" si="642">IF(DI63="NA","NA",IF(DI63="YES",1,0))</f>
        <v>1</v>
      </c>
      <c r="DJ85" s="13">
        <f t="shared" si="642"/>
        <v>1</v>
      </c>
      <c r="DK85" s="13">
        <f t="shared" si="642"/>
        <v>1</v>
      </c>
      <c r="DL85" s="13">
        <f t="shared" si="642"/>
        <v>1</v>
      </c>
      <c r="DM85" s="13">
        <f t="shared" si="642"/>
        <v>1</v>
      </c>
      <c r="DN85" s="13">
        <f t="shared" si="642"/>
        <v>1</v>
      </c>
      <c r="DO85" s="13">
        <f t="shared" si="642"/>
        <v>1</v>
      </c>
      <c r="DP85" s="13">
        <f t="shared" si="642"/>
        <v>1</v>
      </c>
      <c r="DQ85" s="13">
        <f t="shared" si="642"/>
        <v>1</v>
      </c>
      <c r="DR85" s="13">
        <f>IF(DR63="NA","NA",IF(DR63="YES",1,0))</f>
        <v>1</v>
      </c>
      <c r="DS85" s="20" t="s">
        <v>18</v>
      </c>
      <c r="DT85" s="13">
        <f t="shared" ref="DT85:EB85" si="643">IF(DT63="NA","NA",IF(DT63="YES",1,0))</f>
        <v>1</v>
      </c>
      <c r="DU85" s="13">
        <f t="shared" si="643"/>
        <v>1</v>
      </c>
      <c r="DV85" s="13">
        <f t="shared" si="643"/>
        <v>1</v>
      </c>
      <c r="DW85" s="13">
        <f t="shared" si="643"/>
        <v>1</v>
      </c>
      <c r="DX85" s="13">
        <f t="shared" si="643"/>
        <v>1</v>
      </c>
      <c r="DY85" s="13">
        <f t="shared" si="643"/>
        <v>1</v>
      </c>
      <c r="DZ85" s="13">
        <f t="shared" si="643"/>
        <v>1</v>
      </c>
      <c r="EA85" s="13">
        <f t="shared" si="643"/>
        <v>1</v>
      </c>
      <c r="EB85" s="13">
        <f t="shared" si="643"/>
        <v>1</v>
      </c>
      <c r="EC85" s="13">
        <f>IF(EC63="NA","NA",IF(EC63="YES",1,0))</f>
        <v>1</v>
      </c>
      <c r="ED85" s="20" t="s">
        <v>18</v>
      </c>
      <c r="EE85" s="13">
        <f t="shared" ref="EE85:EM85" si="644">IF(EE63="NA","NA",IF(EE63="YES",1,0))</f>
        <v>1</v>
      </c>
      <c r="EF85" s="13">
        <f t="shared" si="644"/>
        <v>1</v>
      </c>
      <c r="EG85" s="13">
        <f t="shared" si="644"/>
        <v>1</v>
      </c>
      <c r="EH85" s="13">
        <f t="shared" si="644"/>
        <v>1</v>
      </c>
      <c r="EI85" s="13">
        <f t="shared" si="644"/>
        <v>1</v>
      </c>
      <c r="EJ85" s="13">
        <f t="shared" si="644"/>
        <v>1</v>
      </c>
      <c r="EK85" s="13">
        <f t="shared" si="644"/>
        <v>1</v>
      </c>
      <c r="EL85" s="13">
        <f t="shared" si="644"/>
        <v>1</v>
      </c>
      <c r="EM85" s="13">
        <f t="shared" si="644"/>
        <v>1</v>
      </c>
      <c r="EN85" s="13">
        <f t="shared" ref="EN85" si="645">IF(EN63="NA","NA",IF(EN63="YES",1,0))</f>
        <v>1</v>
      </c>
      <c r="EO85" s="20" t="s">
        <v>18</v>
      </c>
      <c r="EP85" s="13">
        <f t="shared" ref="EP85:EY85" si="646">IF(EP63="NA","NA",IF(EP63="YES",1,0))</f>
        <v>1</v>
      </c>
      <c r="EQ85" s="13">
        <f t="shared" si="646"/>
        <v>1</v>
      </c>
      <c r="ER85" s="13">
        <f t="shared" si="646"/>
        <v>1</v>
      </c>
      <c r="ES85" s="13">
        <f t="shared" si="646"/>
        <v>1</v>
      </c>
      <c r="ET85" s="13">
        <f t="shared" si="646"/>
        <v>1</v>
      </c>
      <c r="EU85" s="13">
        <f t="shared" si="646"/>
        <v>1</v>
      </c>
      <c r="EV85" s="13">
        <f t="shared" si="646"/>
        <v>1</v>
      </c>
      <c r="EW85" s="13">
        <f t="shared" si="646"/>
        <v>1</v>
      </c>
      <c r="EX85" s="13">
        <f t="shared" si="646"/>
        <v>1</v>
      </c>
      <c r="EY85" s="13">
        <f t="shared" si="646"/>
        <v>1</v>
      </c>
      <c r="EZ85" s="20" t="s">
        <v>18</v>
      </c>
      <c r="FA85" s="13">
        <f t="shared" ref="FA85:FJ85" si="647">IF(FA63="NA","NA",IF(FA63="YES",1,0))</f>
        <v>1</v>
      </c>
      <c r="FB85" s="13">
        <f t="shared" si="647"/>
        <v>1</v>
      </c>
      <c r="FC85" s="13">
        <f t="shared" si="647"/>
        <v>1</v>
      </c>
      <c r="FD85" s="13">
        <f t="shared" si="647"/>
        <v>1</v>
      </c>
      <c r="FE85" s="13">
        <f t="shared" si="647"/>
        <v>1</v>
      </c>
      <c r="FF85" s="13">
        <f t="shared" si="647"/>
        <v>1</v>
      </c>
      <c r="FG85" s="13">
        <f t="shared" si="647"/>
        <v>1</v>
      </c>
      <c r="FH85" s="13">
        <f t="shared" si="647"/>
        <v>1</v>
      </c>
      <c r="FI85" s="13">
        <f t="shared" si="647"/>
        <v>1</v>
      </c>
      <c r="FJ85" s="13">
        <f t="shared" si="647"/>
        <v>1</v>
      </c>
      <c r="FK85" s="20" t="s">
        <v>18</v>
      </c>
      <c r="FL85" s="13">
        <f t="shared" ref="FL85:FR85" si="648">IF(FL63="NA","NA",IF(FL63="YES",1,0))</f>
        <v>1</v>
      </c>
      <c r="FM85" s="13">
        <f t="shared" si="648"/>
        <v>1</v>
      </c>
      <c r="FN85" s="13">
        <f t="shared" si="648"/>
        <v>1</v>
      </c>
      <c r="FO85" s="13">
        <f t="shared" si="648"/>
        <v>1</v>
      </c>
      <c r="FP85" s="13">
        <f t="shared" si="648"/>
        <v>1</v>
      </c>
      <c r="FQ85" s="13">
        <f t="shared" si="648"/>
        <v>1</v>
      </c>
      <c r="FR85" s="13">
        <f t="shared" si="648"/>
        <v>1</v>
      </c>
      <c r="FS85" s="20" t="s">
        <v>18</v>
      </c>
      <c r="FT85" s="54" t="s">
        <v>18</v>
      </c>
      <c r="FU85" s="4">
        <f>SUM(B85:FS85)</f>
        <v>158</v>
      </c>
      <c r="FV85" s="14"/>
      <c r="FW85" s="14">
        <f t="shared" si="580"/>
        <v>158</v>
      </c>
      <c r="FX85" s="16"/>
      <c r="FY85" s="16">
        <f>FU85/FW85*100</f>
        <v>100</v>
      </c>
      <c r="GB85" s="125"/>
      <c r="GC85" s="126" t="str">
        <f>FT78</f>
        <v>Differentials</v>
      </c>
      <c r="GD85" s="120"/>
      <c r="GE85" s="120"/>
      <c r="GF85" s="120"/>
      <c r="GG85" s="120"/>
      <c r="GH85" s="120"/>
      <c r="GI85" s="120"/>
      <c r="GJ85" s="120"/>
      <c r="GK85" s="120"/>
      <c r="GL85" s="112">
        <v>10</v>
      </c>
    </row>
    <row r="86" spans="1:194" x14ac:dyDescent="0.2">
      <c r="A86" s="20" t="s">
        <v>19</v>
      </c>
      <c r="B86" s="13">
        <f t="shared" si="562"/>
        <v>1</v>
      </c>
      <c r="C86" s="13">
        <f t="shared" si="562"/>
        <v>1</v>
      </c>
      <c r="D86" s="13">
        <f t="shared" si="562"/>
        <v>1</v>
      </c>
      <c r="E86" s="13">
        <f t="shared" si="562"/>
        <v>1</v>
      </c>
      <c r="F86" s="13">
        <f t="shared" si="562"/>
        <v>1</v>
      </c>
      <c r="G86" s="13">
        <f t="shared" si="562"/>
        <v>1</v>
      </c>
      <c r="H86" s="13">
        <f t="shared" si="562"/>
        <v>1</v>
      </c>
      <c r="I86" s="13">
        <f t="shared" si="562"/>
        <v>1</v>
      </c>
      <c r="J86" s="13">
        <f t="shared" si="562"/>
        <v>1</v>
      </c>
      <c r="K86" s="13">
        <f t="shared" si="562"/>
        <v>1</v>
      </c>
      <c r="L86" s="20" t="s">
        <v>19</v>
      </c>
      <c r="M86" s="13">
        <f t="shared" ref="M86:W86" si="649">IF(M64="NA","NA",IF(M64="YES",1,0))</f>
        <v>1</v>
      </c>
      <c r="N86" s="13">
        <f t="shared" si="649"/>
        <v>1</v>
      </c>
      <c r="O86" s="13">
        <f t="shared" si="649"/>
        <v>1</v>
      </c>
      <c r="P86" s="13">
        <f t="shared" si="649"/>
        <v>1</v>
      </c>
      <c r="Q86" s="13">
        <f t="shared" si="649"/>
        <v>1</v>
      </c>
      <c r="R86" s="13">
        <f t="shared" si="649"/>
        <v>1</v>
      </c>
      <c r="S86" s="13">
        <f t="shared" si="649"/>
        <v>1</v>
      </c>
      <c r="T86" s="13">
        <f t="shared" si="649"/>
        <v>1</v>
      </c>
      <c r="U86" s="13">
        <f t="shared" si="649"/>
        <v>1</v>
      </c>
      <c r="V86" s="13">
        <f t="shared" ref="V86" si="650">IF(V64="NA","NA",IF(V64="YES",1,0))</f>
        <v>1</v>
      </c>
      <c r="W86" s="13">
        <f t="shared" si="649"/>
        <v>1</v>
      </c>
      <c r="X86" s="20" t="s">
        <v>19</v>
      </c>
      <c r="Y86" s="13">
        <f t="shared" ref="Y86:AH86" si="651">IF(Y64="NA","NA",IF(Y64="YES",1,0))</f>
        <v>1</v>
      </c>
      <c r="Z86" s="13">
        <f t="shared" si="651"/>
        <v>1</v>
      </c>
      <c r="AA86" s="13">
        <f t="shared" si="651"/>
        <v>1</v>
      </c>
      <c r="AB86" s="13">
        <f t="shared" si="651"/>
        <v>1</v>
      </c>
      <c r="AC86" s="13">
        <f t="shared" si="651"/>
        <v>1</v>
      </c>
      <c r="AD86" s="13">
        <f t="shared" si="651"/>
        <v>1</v>
      </c>
      <c r="AE86" s="13">
        <f t="shared" si="651"/>
        <v>1</v>
      </c>
      <c r="AF86" s="13">
        <f t="shared" si="651"/>
        <v>1</v>
      </c>
      <c r="AG86" s="13">
        <f t="shared" si="651"/>
        <v>1</v>
      </c>
      <c r="AH86" s="13">
        <f t="shared" si="651"/>
        <v>1</v>
      </c>
      <c r="AI86" s="20" t="s">
        <v>19</v>
      </c>
      <c r="AJ86" s="13">
        <f t="shared" ref="AJ86:AR86" si="652">IF(AJ64="NA","NA",IF(AJ64="YES",1,0))</f>
        <v>1</v>
      </c>
      <c r="AK86" s="13">
        <f t="shared" si="652"/>
        <v>1</v>
      </c>
      <c r="AL86" s="13">
        <f t="shared" si="652"/>
        <v>1</v>
      </c>
      <c r="AM86" s="13">
        <f t="shared" si="652"/>
        <v>1</v>
      </c>
      <c r="AN86" s="13">
        <f t="shared" si="652"/>
        <v>1</v>
      </c>
      <c r="AO86" s="13">
        <f t="shared" si="652"/>
        <v>1</v>
      </c>
      <c r="AP86" s="13">
        <f t="shared" si="652"/>
        <v>1</v>
      </c>
      <c r="AQ86" s="13">
        <f t="shared" si="652"/>
        <v>1</v>
      </c>
      <c r="AR86" s="13">
        <f t="shared" si="652"/>
        <v>1</v>
      </c>
      <c r="AS86" s="13">
        <f>IF(AS64="NA","NA",IF(AS64="YES",1,0))</f>
        <v>1</v>
      </c>
      <c r="AT86" s="20" t="s">
        <v>19</v>
      </c>
      <c r="AU86" s="13">
        <f t="shared" ref="AU86:BD86" si="653">IF(AU64="NA","NA",IF(AU64="YES",1,0))</f>
        <v>1</v>
      </c>
      <c r="AV86" s="13">
        <f t="shared" si="653"/>
        <v>1</v>
      </c>
      <c r="AW86" s="13">
        <f t="shared" si="653"/>
        <v>1</v>
      </c>
      <c r="AX86" s="13">
        <f t="shared" si="653"/>
        <v>1</v>
      </c>
      <c r="AY86" s="13">
        <f t="shared" si="653"/>
        <v>1</v>
      </c>
      <c r="AZ86" s="13">
        <f t="shared" si="653"/>
        <v>1</v>
      </c>
      <c r="BA86" s="13">
        <f t="shared" si="653"/>
        <v>1</v>
      </c>
      <c r="BB86" s="13">
        <f t="shared" si="653"/>
        <v>1</v>
      </c>
      <c r="BC86" s="13">
        <f t="shared" si="653"/>
        <v>1</v>
      </c>
      <c r="BD86" s="13">
        <f t="shared" si="653"/>
        <v>1</v>
      </c>
      <c r="BE86" s="20" t="s">
        <v>19</v>
      </c>
      <c r="BF86" s="13">
        <f t="shared" ref="BF86:BN86" si="654">IF(BF64="NA","NA",IF(BF64="YES",1,0))</f>
        <v>1</v>
      </c>
      <c r="BG86" s="13">
        <f t="shared" si="654"/>
        <v>1</v>
      </c>
      <c r="BH86" s="13">
        <f t="shared" si="654"/>
        <v>1</v>
      </c>
      <c r="BI86" s="13">
        <f t="shared" si="654"/>
        <v>1</v>
      </c>
      <c r="BJ86" s="13">
        <f t="shared" si="654"/>
        <v>1</v>
      </c>
      <c r="BK86" s="13">
        <f t="shared" si="654"/>
        <v>1</v>
      </c>
      <c r="BL86" s="13">
        <f t="shared" si="654"/>
        <v>1</v>
      </c>
      <c r="BM86" s="13">
        <f t="shared" si="654"/>
        <v>1</v>
      </c>
      <c r="BN86" s="13">
        <f t="shared" si="654"/>
        <v>1</v>
      </c>
      <c r="BO86" s="13">
        <f>IF(BO64="NA","NA",IF(BO64="YES",1,0))</f>
        <v>1</v>
      </c>
      <c r="BP86" s="20" t="s">
        <v>19</v>
      </c>
      <c r="BQ86" s="13">
        <f t="shared" ref="BQ86:BY86" si="655">IF(BQ64="NA","NA",IF(BQ64="YES",1,0))</f>
        <v>1</v>
      </c>
      <c r="BR86" s="13">
        <f t="shared" si="655"/>
        <v>1</v>
      </c>
      <c r="BS86" s="13">
        <f t="shared" si="655"/>
        <v>1</v>
      </c>
      <c r="BT86" s="13">
        <f t="shared" si="655"/>
        <v>1</v>
      </c>
      <c r="BU86" s="13">
        <f t="shared" si="655"/>
        <v>1</v>
      </c>
      <c r="BV86" s="13">
        <f t="shared" si="655"/>
        <v>1</v>
      </c>
      <c r="BW86" s="13">
        <f t="shared" si="655"/>
        <v>1</v>
      </c>
      <c r="BX86" s="13">
        <f t="shared" si="655"/>
        <v>1</v>
      </c>
      <c r="BY86" s="13">
        <f t="shared" si="655"/>
        <v>1</v>
      </c>
      <c r="BZ86" s="13">
        <f>IF(BZ64="NA","NA",IF(BZ64="YES",1,0))</f>
        <v>1</v>
      </c>
      <c r="CA86" s="20" t="s">
        <v>19</v>
      </c>
      <c r="CB86" s="13">
        <f t="shared" ref="CB86:CJ86" si="656">IF(CB64="NA","NA",IF(CB64="YES",1,0))</f>
        <v>1</v>
      </c>
      <c r="CC86" s="13">
        <f t="shared" si="656"/>
        <v>1</v>
      </c>
      <c r="CD86" s="13">
        <f t="shared" si="656"/>
        <v>1</v>
      </c>
      <c r="CE86" s="13">
        <f t="shared" si="656"/>
        <v>1</v>
      </c>
      <c r="CF86" s="13">
        <f t="shared" si="656"/>
        <v>1</v>
      </c>
      <c r="CG86" s="13">
        <f t="shared" si="656"/>
        <v>1</v>
      </c>
      <c r="CH86" s="13">
        <f t="shared" si="656"/>
        <v>1</v>
      </c>
      <c r="CI86" s="13">
        <f t="shared" si="656"/>
        <v>1</v>
      </c>
      <c r="CJ86" s="13">
        <f t="shared" si="656"/>
        <v>1</v>
      </c>
      <c r="CK86" s="13">
        <f>IF(CK64="NA","NA",IF(CK64="YES",1,0))</f>
        <v>1</v>
      </c>
      <c r="CL86" s="20" t="s">
        <v>19</v>
      </c>
      <c r="CM86" s="13">
        <f t="shared" ref="CM86:CU86" si="657">IF(CM64="NA","NA",IF(CM64="YES",1,0))</f>
        <v>1</v>
      </c>
      <c r="CN86" s="13">
        <f t="shared" si="657"/>
        <v>1</v>
      </c>
      <c r="CO86" s="13">
        <f t="shared" si="657"/>
        <v>1</v>
      </c>
      <c r="CP86" s="13">
        <f t="shared" si="657"/>
        <v>1</v>
      </c>
      <c r="CQ86" s="13">
        <f t="shared" si="657"/>
        <v>1</v>
      </c>
      <c r="CR86" s="13">
        <f t="shared" si="657"/>
        <v>1</v>
      </c>
      <c r="CS86" s="13">
        <f t="shared" si="657"/>
        <v>1</v>
      </c>
      <c r="CT86" s="13">
        <f t="shared" si="657"/>
        <v>1</v>
      </c>
      <c r="CU86" s="13">
        <f t="shared" si="657"/>
        <v>1</v>
      </c>
      <c r="CV86" s="13">
        <f>IF(CV64="NA","NA",IF(CV64="YES",1,0))</f>
        <v>1</v>
      </c>
      <c r="CW86" s="20" t="s">
        <v>19</v>
      </c>
      <c r="CX86" s="13">
        <f t="shared" ref="CX86:DF86" si="658">IF(CX64="NA","NA",IF(CX64="YES",1,0))</f>
        <v>1</v>
      </c>
      <c r="CY86" s="13">
        <f t="shared" si="658"/>
        <v>1</v>
      </c>
      <c r="CZ86" s="13">
        <f t="shared" si="658"/>
        <v>1</v>
      </c>
      <c r="DA86" s="13">
        <f t="shared" si="658"/>
        <v>1</v>
      </c>
      <c r="DB86" s="13">
        <f t="shared" si="658"/>
        <v>1</v>
      </c>
      <c r="DC86" s="13">
        <f t="shared" si="658"/>
        <v>1</v>
      </c>
      <c r="DD86" s="13">
        <f t="shared" si="658"/>
        <v>1</v>
      </c>
      <c r="DE86" s="13">
        <f t="shared" si="658"/>
        <v>1</v>
      </c>
      <c r="DF86" s="13">
        <f t="shared" si="658"/>
        <v>1</v>
      </c>
      <c r="DG86" s="13">
        <f>IF(DG64="NA","NA",IF(DG64="YES",1,0))</f>
        <v>1</v>
      </c>
      <c r="DH86" s="20" t="s">
        <v>19</v>
      </c>
      <c r="DI86" s="13">
        <f t="shared" ref="DI86:DQ86" si="659">IF(DI64="NA","NA",IF(DI64="YES",1,0))</f>
        <v>1</v>
      </c>
      <c r="DJ86" s="13">
        <f t="shared" si="659"/>
        <v>1</v>
      </c>
      <c r="DK86" s="13">
        <f t="shared" si="659"/>
        <v>1</v>
      </c>
      <c r="DL86" s="13">
        <f t="shared" si="659"/>
        <v>1</v>
      </c>
      <c r="DM86" s="13">
        <f t="shared" si="659"/>
        <v>1</v>
      </c>
      <c r="DN86" s="13">
        <f t="shared" si="659"/>
        <v>1</v>
      </c>
      <c r="DO86" s="13">
        <f t="shared" si="659"/>
        <v>1</v>
      </c>
      <c r="DP86" s="13">
        <f t="shared" si="659"/>
        <v>1</v>
      </c>
      <c r="DQ86" s="13">
        <f t="shared" si="659"/>
        <v>1</v>
      </c>
      <c r="DR86" s="13">
        <f>IF(DR64="NA","NA",IF(DR64="YES",1,0))</f>
        <v>1</v>
      </c>
      <c r="DS86" s="20" t="s">
        <v>19</v>
      </c>
      <c r="DT86" s="13">
        <f t="shared" ref="DT86:EB86" si="660">IF(DT64="NA","NA",IF(DT64="YES",1,0))</f>
        <v>1</v>
      </c>
      <c r="DU86" s="13">
        <f t="shared" si="660"/>
        <v>1</v>
      </c>
      <c r="DV86" s="13">
        <f t="shared" si="660"/>
        <v>1</v>
      </c>
      <c r="DW86" s="13">
        <f t="shared" si="660"/>
        <v>1</v>
      </c>
      <c r="DX86" s="13">
        <f t="shared" si="660"/>
        <v>1</v>
      </c>
      <c r="DY86" s="13">
        <f t="shared" si="660"/>
        <v>1</v>
      </c>
      <c r="DZ86" s="13">
        <f t="shared" si="660"/>
        <v>1</v>
      </c>
      <c r="EA86" s="13">
        <f t="shared" si="660"/>
        <v>1</v>
      </c>
      <c r="EB86" s="13">
        <f t="shared" si="660"/>
        <v>1</v>
      </c>
      <c r="EC86" s="13">
        <f>IF(EC64="NA","NA",IF(EC64="YES",1,0))</f>
        <v>1</v>
      </c>
      <c r="ED86" s="20" t="s">
        <v>19</v>
      </c>
      <c r="EE86" s="13">
        <f t="shared" ref="EE86:EM86" si="661">IF(EE64="NA","NA",IF(EE64="YES",1,0))</f>
        <v>1</v>
      </c>
      <c r="EF86" s="13">
        <f t="shared" si="661"/>
        <v>1</v>
      </c>
      <c r="EG86" s="13">
        <f t="shared" si="661"/>
        <v>1</v>
      </c>
      <c r="EH86" s="13">
        <f t="shared" si="661"/>
        <v>1</v>
      </c>
      <c r="EI86" s="13">
        <f t="shared" si="661"/>
        <v>1</v>
      </c>
      <c r="EJ86" s="13">
        <f t="shared" si="661"/>
        <v>1</v>
      </c>
      <c r="EK86" s="13">
        <f t="shared" si="661"/>
        <v>1</v>
      </c>
      <c r="EL86" s="13">
        <f t="shared" si="661"/>
        <v>1</v>
      </c>
      <c r="EM86" s="13">
        <f t="shared" si="661"/>
        <v>1</v>
      </c>
      <c r="EN86" s="13">
        <f t="shared" ref="EN86" si="662">IF(EN64="NA","NA",IF(EN64="YES",1,0))</f>
        <v>1</v>
      </c>
      <c r="EO86" s="20" t="s">
        <v>19</v>
      </c>
      <c r="EP86" s="13">
        <f t="shared" ref="EP86:EY86" si="663">IF(EP64="NA","NA",IF(EP64="YES",1,0))</f>
        <v>1</v>
      </c>
      <c r="EQ86" s="13">
        <f t="shared" si="663"/>
        <v>1</v>
      </c>
      <c r="ER86" s="13">
        <f t="shared" si="663"/>
        <v>1</v>
      </c>
      <c r="ES86" s="13">
        <f t="shared" si="663"/>
        <v>1</v>
      </c>
      <c r="ET86" s="13">
        <f t="shared" si="663"/>
        <v>1</v>
      </c>
      <c r="EU86" s="13">
        <f t="shared" si="663"/>
        <v>1</v>
      </c>
      <c r="EV86" s="13">
        <f t="shared" si="663"/>
        <v>1</v>
      </c>
      <c r="EW86" s="13">
        <f t="shared" si="663"/>
        <v>1</v>
      </c>
      <c r="EX86" s="13">
        <f t="shared" si="663"/>
        <v>1</v>
      </c>
      <c r="EY86" s="13">
        <f t="shared" si="663"/>
        <v>1</v>
      </c>
      <c r="EZ86" s="20" t="s">
        <v>19</v>
      </c>
      <c r="FA86" s="13">
        <f t="shared" ref="FA86:FJ86" si="664">IF(FA64="NA","NA",IF(FA64="YES",1,0))</f>
        <v>1</v>
      </c>
      <c r="FB86" s="13">
        <f t="shared" si="664"/>
        <v>1</v>
      </c>
      <c r="FC86" s="13">
        <f t="shared" si="664"/>
        <v>1</v>
      </c>
      <c r="FD86" s="13">
        <f t="shared" si="664"/>
        <v>1</v>
      </c>
      <c r="FE86" s="13">
        <f t="shared" si="664"/>
        <v>1</v>
      </c>
      <c r="FF86" s="13">
        <f t="shared" si="664"/>
        <v>1</v>
      </c>
      <c r="FG86" s="13">
        <f t="shared" si="664"/>
        <v>1</v>
      </c>
      <c r="FH86" s="13">
        <f t="shared" si="664"/>
        <v>1</v>
      </c>
      <c r="FI86" s="13">
        <f t="shared" si="664"/>
        <v>1</v>
      </c>
      <c r="FJ86" s="13">
        <f t="shared" si="664"/>
        <v>1</v>
      </c>
      <c r="FK86" s="20" t="s">
        <v>19</v>
      </c>
      <c r="FL86" s="13">
        <f t="shared" ref="FL86:FR86" si="665">IF(FL64="NA","NA",IF(FL64="YES",1,0))</f>
        <v>1</v>
      </c>
      <c r="FM86" s="13">
        <f t="shared" si="665"/>
        <v>1</v>
      </c>
      <c r="FN86" s="13">
        <f t="shared" si="665"/>
        <v>1</v>
      </c>
      <c r="FO86" s="13">
        <f t="shared" si="665"/>
        <v>1</v>
      </c>
      <c r="FP86" s="13">
        <f t="shared" si="665"/>
        <v>1</v>
      </c>
      <c r="FQ86" s="13">
        <f t="shared" si="665"/>
        <v>1</v>
      </c>
      <c r="FR86" s="13">
        <f t="shared" si="665"/>
        <v>1</v>
      </c>
      <c r="FS86" s="20" t="s">
        <v>19</v>
      </c>
      <c r="FT86" s="54" t="s">
        <v>19</v>
      </c>
      <c r="FU86" s="4">
        <f>SUM(B86:FS86)</f>
        <v>158</v>
      </c>
      <c r="FV86" s="14"/>
      <c r="FW86" s="14">
        <f t="shared" si="580"/>
        <v>158</v>
      </c>
      <c r="FX86" s="16"/>
      <c r="FY86" s="16">
        <f>FU86/FW86*100</f>
        <v>100</v>
      </c>
      <c r="GB86" s="125"/>
      <c r="GC86" s="126" t="str">
        <f>FT79</f>
        <v xml:space="preserve">  North Fish Ladder</v>
      </c>
      <c r="GD86" s="120"/>
      <c r="GE86" s="121"/>
      <c r="GF86" s="122"/>
      <c r="GG86" s="122"/>
      <c r="GH86" s="122"/>
      <c r="GI86" s="120"/>
      <c r="GJ86" s="120"/>
      <c r="GK86" s="120"/>
      <c r="GL86" s="112">
        <v>11</v>
      </c>
    </row>
    <row r="87" spans="1:194" x14ac:dyDescent="0.2">
      <c r="A87" s="27" t="s">
        <v>35</v>
      </c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27" t="s">
        <v>35</v>
      </c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27" t="s">
        <v>35</v>
      </c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27" t="s">
        <v>35</v>
      </c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27" t="s">
        <v>35</v>
      </c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27" t="s">
        <v>35</v>
      </c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27" t="s">
        <v>35</v>
      </c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27" t="s">
        <v>35</v>
      </c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27" t="s">
        <v>35</v>
      </c>
      <c r="CM87" s="13"/>
      <c r="CN87" s="13"/>
      <c r="CO87" s="13"/>
      <c r="CP87" s="13"/>
      <c r="CQ87" s="13"/>
      <c r="CR87" s="13"/>
      <c r="CS87" s="13"/>
      <c r="CT87" s="13"/>
      <c r="CU87" s="13"/>
      <c r="CV87" s="13"/>
      <c r="CW87" s="27" t="s">
        <v>35</v>
      </c>
      <c r="CX87" s="13"/>
      <c r="CY87" s="13"/>
      <c r="CZ87" s="13"/>
      <c r="DA87" s="13"/>
      <c r="DB87" s="13"/>
      <c r="DC87" s="13"/>
      <c r="DD87" s="13"/>
      <c r="DE87" s="13"/>
      <c r="DF87" s="13"/>
      <c r="DG87" s="13"/>
      <c r="DH87" s="27" t="s">
        <v>35</v>
      </c>
      <c r="DI87" s="13"/>
      <c r="DJ87" s="13"/>
      <c r="DK87" s="13"/>
      <c r="DL87" s="13"/>
      <c r="DM87" s="13"/>
      <c r="DN87" s="13"/>
      <c r="DO87" s="13"/>
      <c r="DP87" s="13"/>
      <c r="DQ87" s="13"/>
      <c r="DR87" s="13"/>
      <c r="DS87" s="27" t="s">
        <v>35</v>
      </c>
      <c r="DT87" s="13"/>
      <c r="DU87" s="13"/>
      <c r="DV87" s="13"/>
      <c r="DW87" s="13"/>
      <c r="DX87" s="13"/>
      <c r="DY87" s="13"/>
      <c r="DZ87" s="13"/>
      <c r="EA87" s="13"/>
      <c r="EB87" s="13"/>
      <c r="EC87" s="13"/>
      <c r="ED87" s="27" t="s">
        <v>35</v>
      </c>
      <c r="EE87" s="13"/>
      <c r="EF87" s="13"/>
      <c r="EG87" s="13"/>
      <c r="EH87" s="13"/>
      <c r="EI87" s="13"/>
      <c r="EJ87" s="13"/>
      <c r="EK87" s="13"/>
      <c r="EL87" s="13"/>
      <c r="EM87" s="13"/>
      <c r="EN87" s="13"/>
      <c r="EO87" s="27" t="s">
        <v>35</v>
      </c>
      <c r="EP87" s="13"/>
      <c r="EQ87" s="13"/>
      <c r="ER87" s="13"/>
      <c r="ES87" s="13"/>
      <c r="ET87" s="13"/>
      <c r="EU87" s="13"/>
      <c r="EV87" s="13"/>
      <c r="EW87" s="13"/>
      <c r="EX87" s="13"/>
      <c r="EY87" s="13"/>
      <c r="EZ87" s="27" t="s">
        <v>35</v>
      </c>
      <c r="FA87" s="13"/>
      <c r="FB87" s="13"/>
      <c r="FC87" s="13"/>
      <c r="FD87" s="13"/>
      <c r="FE87" s="13"/>
      <c r="FF87" s="13"/>
      <c r="FG87" s="13"/>
      <c r="FH87" s="13"/>
      <c r="FI87" s="13"/>
      <c r="FJ87" s="13"/>
      <c r="FK87" s="27" t="s">
        <v>35</v>
      </c>
      <c r="FL87" s="13"/>
      <c r="FM87" s="13"/>
      <c r="FN87" s="13"/>
      <c r="FO87" s="13"/>
      <c r="FP87" s="13"/>
      <c r="FQ87" s="13"/>
      <c r="FR87" s="13"/>
      <c r="FS87" s="27" t="s">
        <v>35</v>
      </c>
      <c r="FT87" s="55" t="s">
        <v>35</v>
      </c>
      <c r="FU87" s="14"/>
      <c r="FV87" s="14"/>
      <c r="FW87" s="14"/>
      <c r="FX87" s="16"/>
      <c r="FY87" s="16"/>
      <c r="GB87" s="127"/>
      <c r="GC87" s="128" t="str">
        <f>FT80</f>
        <v xml:space="preserve">      Ladder Exit</v>
      </c>
      <c r="GD87" s="122">
        <f>FU80</f>
        <v>158</v>
      </c>
      <c r="GE87" s="121">
        <f>GD87/GD89*100</f>
        <v>100</v>
      </c>
      <c r="GF87" s="122" t="s">
        <v>129</v>
      </c>
      <c r="GG87" s="122" t="s">
        <v>129</v>
      </c>
      <c r="GH87" s="122" t="s">
        <v>129</v>
      </c>
      <c r="GI87" s="129">
        <f>FU146</f>
        <v>0</v>
      </c>
      <c r="GJ87" s="129">
        <f>FU150</f>
        <v>0</v>
      </c>
      <c r="GK87" s="129">
        <f>FU154</f>
        <v>0</v>
      </c>
      <c r="GL87" s="112">
        <v>12</v>
      </c>
    </row>
    <row r="88" spans="1:194" x14ac:dyDescent="0.2">
      <c r="A88" s="20" t="s">
        <v>20</v>
      </c>
      <c r="B88" s="13">
        <f t="shared" si="562"/>
        <v>1</v>
      </c>
      <c r="C88" s="13">
        <f t="shared" si="562"/>
        <v>1</v>
      </c>
      <c r="D88" s="13">
        <f t="shared" si="562"/>
        <v>1</v>
      </c>
      <c r="E88" s="13">
        <f t="shared" si="562"/>
        <v>1</v>
      </c>
      <c r="F88" s="13">
        <f t="shared" si="562"/>
        <v>1</v>
      </c>
      <c r="G88" s="13">
        <f t="shared" si="562"/>
        <v>1</v>
      </c>
      <c r="H88" s="13">
        <f t="shared" si="562"/>
        <v>1</v>
      </c>
      <c r="I88" s="13">
        <f t="shared" si="562"/>
        <v>1</v>
      </c>
      <c r="J88" s="13">
        <f t="shared" si="562"/>
        <v>1</v>
      </c>
      <c r="K88" s="13">
        <f t="shared" si="562"/>
        <v>1</v>
      </c>
      <c r="L88" s="20" t="s">
        <v>20</v>
      </c>
      <c r="M88" s="13">
        <f t="shared" ref="M88:W88" si="666">IF(M66="NA","NA",IF(M66="YES",1,0))</f>
        <v>1</v>
      </c>
      <c r="N88" s="13">
        <f t="shared" si="666"/>
        <v>1</v>
      </c>
      <c r="O88" s="13">
        <f t="shared" si="666"/>
        <v>1</v>
      </c>
      <c r="P88" s="13">
        <f t="shared" si="666"/>
        <v>1</v>
      </c>
      <c r="Q88" s="13">
        <f t="shared" si="666"/>
        <v>1</v>
      </c>
      <c r="R88" s="13">
        <f t="shared" si="666"/>
        <v>1</v>
      </c>
      <c r="S88" s="13">
        <f t="shared" si="666"/>
        <v>1</v>
      </c>
      <c r="T88" s="13">
        <f t="shared" si="666"/>
        <v>1</v>
      </c>
      <c r="U88" s="13">
        <f t="shared" si="666"/>
        <v>1</v>
      </c>
      <c r="V88" s="13">
        <f t="shared" ref="V88" si="667">IF(V66="NA","NA",IF(V66="YES",1,0))</f>
        <v>0</v>
      </c>
      <c r="W88" s="13">
        <f t="shared" si="666"/>
        <v>1</v>
      </c>
      <c r="X88" s="20" t="s">
        <v>20</v>
      </c>
      <c r="Y88" s="13">
        <f t="shared" ref="Y88:AH88" si="668">IF(Y66="NA","NA",IF(Y66="YES",1,0))</f>
        <v>1</v>
      </c>
      <c r="Z88" s="13">
        <f t="shared" si="668"/>
        <v>1</v>
      </c>
      <c r="AA88" s="13">
        <f t="shared" si="668"/>
        <v>1</v>
      </c>
      <c r="AB88" s="13">
        <f t="shared" si="668"/>
        <v>1</v>
      </c>
      <c r="AC88" s="13">
        <f t="shared" si="668"/>
        <v>1</v>
      </c>
      <c r="AD88" s="13">
        <f t="shared" si="668"/>
        <v>1</v>
      </c>
      <c r="AE88" s="13">
        <f t="shared" si="668"/>
        <v>1</v>
      </c>
      <c r="AF88" s="13">
        <f t="shared" si="668"/>
        <v>1</v>
      </c>
      <c r="AG88" s="13">
        <f t="shared" si="668"/>
        <v>1</v>
      </c>
      <c r="AH88" s="13">
        <f t="shared" si="668"/>
        <v>1</v>
      </c>
      <c r="AI88" s="20" t="s">
        <v>20</v>
      </c>
      <c r="AJ88" s="13">
        <f t="shared" ref="AJ88:AR88" si="669">IF(AJ66="NA","NA",IF(AJ66="YES",1,0))</f>
        <v>1</v>
      </c>
      <c r="AK88" s="13">
        <f t="shared" si="669"/>
        <v>1</v>
      </c>
      <c r="AL88" s="13">
        <f t="shared" si="669"/>
        <v>1</v>
      </c>
      <c r="AM88" s="13">
        <f t="shared" si="669"/>
        <v>1</v>
      </c>
      <c r="AN88" s="13">
        <f t="shared" si="669"/>
        <v>1</v>
      </c>
      <c r="AO88" s="13">
        <f t="shared" si="669"/>
        <v>1</v>
      </c>
      <c r="AP88" s="13">
        <f t="shared" si="669"/>
        <v>1</v>
      </c>
      <c r="AQ88" s="13">
        <f t="shared" si="669"/>
        <v>1</v>
      </c>
      <c r="AR88" s="13">
        <f t="shared" si="669"/>
        <v>1</v>
      </c>
      <c r="AS88" s="13">
        <f>IF(AS66="NA","NA",IF(AS66="YES",1,0))</f>
        <v>1</v>
      </c>
      <c r="AT88" s="20" t="s">
        <v>20</v>
      </c>
      <c r="AU88" s="13">
        <f t="shared" ref="AU88:BD88" si="670">IF(AU66="NA","NA",IF(AU66="YES",1,0))</f>
        <v>1</v>
      </c>
      <c r="AV88" s="13">
        <f t="shared" si="670"/>
        <v>1</v>
      </c>
      <c r="AW88" s="13">
        <f t="shared" si="670"/>
        <v>1</v>
      </c>
      <c r="AX88" s="13">
        <f t="shared" si="670"/>
        <v>1</v>
      </c>
      <c r="AY88" s="13">
        <f t="shared" si="670"/>
        <v>0</v>
      </c>
      <c r="AZ88" s="13">
        <f t="shared" si="670"/>
        <v>1</v>
      </c>
      <c r="BA88" s="13">
        <f t="shared" si="670"/>
        <v>1</v>
      </c>
      <c r="BB88" s="13">
        <f t="shared" si="670"/>
        <v>1</v>
      </c>
      <c r="BC88" s="13">
        <f t="shared" si="670"/>
        <v>1</v>
      </c>
      <c r="BD88" s="13">
        <f t="shared" si="670"/>
        <v>1</v>
      </c>
      <c r="BE88" s="20" t="s">
        <v>20</v>
      </c>
      <c r="BF88" s="13">
        <f t="shared" ref="BF88:BN88" si="671">IF(BF66="NA","NA",IF(BF66="YES",1,0))</f>
        <v>1</v>
      </c>
      <c r="BG88" s="13">
        <f t="shared" si="671"/>
        <v>1</v>
      </c>
      <c r="BH88" s="13">
        <f t="shared" si="671"/>
        <v>1</v>
      </c>
      <c r="BI88" s="13">
        <f t="shared" si="671"/>
        <v>1</v>
      </c>
      <c r="BJ88" s="13">
        <f t="shared" si="671"/>
        <v>1</v>
      </c>
      <c r="BK88" s="13">
        <f t="shared" si="671"/>
        <v>1</v>
      </c>
      <c r="BL88" s="13">
        <f t="shared" si="671"/>
        <v>1</v>
      </c>
      <c r="BM88" s="13">
        <f t="shared" si="671"/>
        <v>1</v>
      </c>
      <c r="BN88" s="13">
        <f t="shared" si="671"/>
        <v>1</v>
      </c>
      <c r="BO88" s="13">
        <f>IF(BO66="NA","NA",IF(BO66="YES",1,0))</f>
        <v>1</v>
      </c>
      <c r="BP88" s="20" t="s">
        <v>20</v>
      </c>
      <c r="BQ88" s="13">
        <f t="shared" ref="BQ88:BY88" si="672">IF(BQ66="NA","NA",IF(BQ66="YES",1,0))</f>
        <v>1</v>
      </c>
      <c r="BR88" s="13">
        <f t="shared" si="672"/>
        <v>1</v>
      </c>
      <c r="BS88" s="13">
        <f t="shared" si="672"/>
        <v>1</v>
      </c>
      <c r="BT88" s="13">
        <f t="shared" si="672"/>
        <v>1</v>
      </c>
      <c r="BU88" s="13">
        <f t="shared" si="672"/>
        <v>1</v>
      </c>
      <c r="BV88" s="13">
        <f t="shared" si="672"/>
        <v>1</v>
      </c>
      <c r="BW88" s="13">
        <f t="shared" si="672"/>
        <v>1</v>
      </c>
      <c r="BX88" s="13">
        <f t="shared" si="672"/>
        <v>1</v>
      </c>
      <c r="BY88" s="13">
        <f t="shared" si="672"/>
        <v>1</v>
      </c>
      <c r="BZ88" s="13">
        <f>IF(BZ66="NA","NA",IF(BZ66="YES",1,0))</f>
        <v>1</v>
      </c>
      <c r="CA88" s="20" t="s">
        <v>20</v>
      </c>
      <c r="CB88" s="13">
        <f t="shared" ref="CB88:CJ88" si="673">IF(CB66="NA","NA",IF(CB66="YES",1,0))</f>
        <v>1</v>
      </c>
      <c r="CC88" s="13">
        <f t="shared" si="673"/>
        <v>1</v>
      </c>
      <c r="CD88" s="13">
        <f t="shared" si="673"/>
        <v>1</v>
      </c>
      <c r="CE88" s="13">
        <f t="shared" si="673"/>
        <v>1</v>
      </c>
      <c r="CF88" s="13">
        <f t="shared" si="673"/>
        <v>1</v>
      </c>
      <c r="CG88" s="13">
        <f t="shared" si="673"/>
        <v>1</v>
      </c>
      <c r="CH88" s="13">
        <f t="shared" si="673"/>
        <v>1</v>
      </c>
      <c r="CI88" s="13">
        <f t="shared" si="673"/>
        <v>1</v>
      </c>
      <c r="CJ88" s="13">
        <f t="shared" si="673"/>
        <v>1</v>
      </c>
      <c r="CK88" s="13">
        <f>IF(CK66="NA","NA",IF(CK66="YES",1,0))</f>
        <v>1</v>
      </c>
      <c r="CL88" s="20" t="s">
        <v>20</v>
      </c>
      <c r="CM88" s="13">
        <f t="shared" ref="CM88:CU88" si="674">IF(CM66="NA","NA",IF(CM66="YES",1,0))</f>
        <v>1</v>
      </c>
      <c r="CN88" s="13">
        <f t="shared" si="674"/>
        <v>1</v>
      </c>
      <c r="CO88" s="13">
        <f t="shared" si="674"/>
        <v>1</v>
      </c>
      <c r="CP88" s="13">
        <f t="shared" si="674"/>
        <v>1</v>
      </c>
      <c r="CQ88" s="13">
        <f t="shared" si="674"/>
        <v>1</v>
      </c>
      <c r="CR88" s="13">
        <f t="shared" si="674"/>
        <v>1</v>
      </c>
      <c r="CS88" s="13">
        <f t="shared" si="674"/>
        <v>1</v>
      </c>
      <c r="CT88" s="13">
        <f t="shared" si="674"/>
        <v>1</v>
      </c>
      <c r="CU88" s="13">
        <f t="shared" si="674"/>
        <v>1</v>
      </c>
      <c r="CV88" s="13">
        <f>IF(CV66="NA","NA",IF(CV66="YES",1,0))</f>
        <v>1</v>
      </c>
      <c r="CW88" s="20" t="s">
        <v>20</v>
      </c>
      <c r="CX88" s="13">
        <f t="shared" ref="CX88:DF88" si="675">IF(CX66="NA","NA",IF(CX66="YES",1,0))</f>
        <v>1</v>
      </c>
      <c r="CY88" s="13">
        <f t="shared" si="675"/>
        <v>1</v>
      </c>
      <c r="CZ88" s="13">
        <f t="shared" si="675"/>
        <v>1</v>
      </c>
      <c r="DA88" s="13">
        <f t="shared" si="675"/>
        <v>1</v>
      </c>
      <c r="DB88" s="13">
        <f t="shared" si="675"/>
        <v>1</v>
      </c>
      <c r="DC88" s="13">
        <f t="shared" si="675"/>
        <v>1</v>
      </c>
      <c r="DD88" s="13">
        <f t="shared" si="675"/>
        <v>1</v>
      </c>
      <c r="DE88" s="13">
        <f t="shared" si="675"/>
        <v>1</v>
      </c>
      <c r="DF88" s="13">
        <f t="shared" si="675"/>
        <v>1</v>
      </c>
      <c r="DG88" s="13">
        <f>IF(DG66="NA","NA",IF(DG66="YES",1,0))</f>
        <v>1</v>
      </c>
      <c r="DH88" s="20" t="s">
        <v>20</v>
      </c>
      <c r="DI88" s="13">
        <f t="shared" ref="DI88:DQ88" si="676">IF(DI66="NA","NA",IF(DI66="YES",1,0))</f>
        <v>1</v>
      </c>
      <c r="DJ88" s="13">
        <f t="shared" si="676"/>
        <v>1</v>
      </c>
      <c r="DK88" s="13">
        <f t="shared" si="676"/>
        <v>1</v>
      </c>
      <c r="DL88" s="13">
        <f t="shared" si="676"/>
        <v>1</v>
      </c>
      <c r="DM88" s="13">
        <f t="shared" si="676"/>
        <v>1</v>
      </c>
      <c r="DN88" s="13">
        <f t="shared" si="676"/>
        <v>1</v>
      </c>
      <c r="DO88" s="13">
        <f t="shared" si="676"/>
        <v>1</v>
      </c>
      <c r="DP88" s="13">
        <f t="shared" si="676"/>
        <v>1</v>
      </c>
      <c r="DQ88" s="13">
        <f t="shared" si="676"/>
        <v>1</v>
      </c>
      <c r="DR88" s="13">
        <f>IF(DR66="NA","NA",IF(DR66="YES",1,0))</f>
        <v>1</v>
      </c>
      <c r="DS88" s="20" t="s">
        <v>20</v>
      </c>
      <c r="DT88" s="13">
        <f t="shared" ref="DT88:EB88" si="677">IF(DT66="NA","NA",IF(DT66="YES",1,0))</f>
        <v>1</v>
      </c>
      <c r="DU88" s="13">
        <f t="shared" si="677"/>
        <v>1</v>
      </c>
      <c r="DV88" s="13">
        <f t="shared" si="677"/>
        <v>1</v>
      </c>
      <c r="DW88" s="13">
        <f t="shared" si="677"/>
        <v>1</v>
      </c>
      <c r="DX88" s="13">
        <f t="shared" si="677"/>
        <v>1</v>
      </c>
      <c r="DY88" s="13">
        <f t="shared" si="677"/>
        <v>1</v>
      </c>
      <c r="DZ88" s="13">
        <f t="shared" si="677"/>
        <v>1</v>
      </c>
      <c r="EA88" s="13">
        <f t="shared" si="677"/>
        <v>1</v>
      </c>
      <c r="EB88" s="13">
        <f t="shared" si="677"/>
        <v>1</v>
      </c>
      <c r="EC88" s="13">
        <f>IF(EC66="NA","NA",IF(EC66="YES",1,0))</f>
        <v>1</v>
      </c>
      <c r="ED88" s="20" t="s">
        <v>20</v>
      </c>
      <c r="EE88" s="13">
        <f t="shared" ref="EE88:EM88" si="678">IF(EE66="NA","NA",IF(EE66="YES",1,0))</f>
        <v>1</v>
      </c>
      <c r="EF88" s="13">
        <f t="shared" si="678"/>
        <v>1</v>
      </c>
      <c r="EG88" s="13">
        <f t="shared" si="678"/>
        <v>1</v>
      </c>
      <c r="EH88" s="13">
        <f t="shared" si="678"/>
        <v>1</v>
      </c>
      <c r="EI88" s="13">
        <f t="shared" si="678"/>
        <v>1</v>
      </c>
      <c r="EJ88" s="13">
        <f t="shared" si="678"/>
        <v>1</v>
      </c>
      <c r="EK88" s="13">
        <f t="shared" si="678"/>
        <v>1</v>
      </c>
      <c r="EL88" s="13">
        <f t="shared" si="678"/>
        <v>1</v>
      </c>
      <c r="EM88" s="13">
        <f t="shared" si="678"/>
        <v>1</v>
      </c>
      <c r="EN88" s="13">
        <f t="shared" ref="EN88" si="679">IF(EN66="NA","NA",IF(EN66="YES",1,0))</f>
        <v>1</v>
      </c>
      <c r="EO88" s="20" t="s">
        <v>20</v>
      </c>
      <c r="EP88" s="13">
        <f t="shared" ref="EP88:EY88" si="680">IF(EP66="NA","NA",IF(EP66="YES",1,0))</f>
        <v>1</v>
      </c>
      <c r="EQ88" s="13">
        <f t="shared" si="680"/>
        <v>1</v>
      </c>
      <c r="ER88" s="13">
        <f t="shared" si="680"/>
        <v>1</v>
      </c>
      <c r="ES88" s="13">
        <f t="shared" si="680"/>
        <v>1</v>
      </c>
      <c r="ET88" s="13">
        <f t="shared" si="680"/>
        <v>1</v>
      </c>
      <c r="EU88" s="13">
        <f t="shared" si="680"/>
        <v>1</v>
      </c>
      <c r="EV88" s="13">
        <f t="shared" si="680"/>
        <v>1</v>
      </c>
      <c r="EW88" s="13">
        <f t="shared" si="680"/>
        <v>1</v>
      </c>
      <c r="EX88" s="13">
        <f t="shared" si="680"/>
        <v>1</v>
      </c>
      <c r="EY88" s="13">
        <f t="shared" si="680"/>
        <v>1</v>
      </c>
      <c r="EZ88" s="20" t="s">
        <v>20</v>
      </c>
      <c r="FA88" s="13">
        <f t="shared" ref="FA88:FJ88" si="681">IF(FA66="NA","NA",IF(FA66="YES",1,0))</f>
        <v>1</v>
      </c>
      <c r="FB88" s="13">
        <f t="shared" si="681"/>
        <v>1</v>
      </c>
      <c r="FC88" s="13">
        <f t="shared" si="681"/>
        <v>1</v>
      </c>
      <c r="FD88" s="13">
        <f t="shared" si="681"/>
        <v>1</v>
      </c>
      <c r="FE88" s="13">
        <f t="shared" si="681"/>
        <v>1</v>
      </c>
      <c r="FF88" s="13">
        <f t="shared" si="681"/>
        <v>1</v>
      </c>
      <c r="FG88" s="13">
        <f t="shared" si="681"/>
        <v>1</v>
      </c>
      <c r="FH88" s="13">
        <f t="shared" si="681"/>
        <v>1</v>
      </c>
      <c r="FI88" s="13">
        <f t="shared" si="681"/>
        <v>1</v>
      </c>
      <c r="FJ88" s="13">
        <f t="shared" si="681"/>
        <v>1</v>
      </c>
      <c r="FK88" s="20" t="s">
        <v>20</v>
      </c>
      <c r="FL88" s="13">
        <f t="shared" ref="FL88:FR88" si="682">IF(FL66="NA","NA",IF(FL66="YES",1,0))</f>
        <v>1</v>
      </c>
      <c r="FM88" s="13">
        <f t="shared" si="682"/>
        <v>1</v>
      </c>
      <c r="FN88" s="13">
        <f t="shared" si="682"/>
        <v>1</v>
      </c>
      <c r="FO88" s="13">
        <f t="shared" si="682"/>
        <v>1</v>
      </c>
      <c r="FP88" s="13">
        <f t="shared" si="682"/>
        <v>1</v>
      </c>
      <c r="FQ88" s="13">
        <f t="shared" si="682"/>
        <v>1</v>
      </c>
      <c r="FR88" s="13">
        <f t="shared" si="682"/>
        <v>1</v>
      </c>
      <c r="FS88" s="20" t="s">
        <v>20</v>
      </c>
      <c r="FT88" s="54" t="s">
        <v>20</v>
      </c>
      <c r="FU88" s="4">
        <f>SUM(B88:FS88)</f>
        <v>156</v>
      </c>
      <c r="FV88" s="14"/>
      <c r="FW88" s="14">
        <f t="shared" si="580"/>
        <v>158</v>
      </c>
      <c r="FX88" s="16"/>
      <c r="FY88" s="16">
        <f>FU88/FW88*100</f>
        <v>98.734177215189874</v>
      </c>
      <c r="GB88" s="123"/>
      <c r="GC88" s="124"/>
      <c r="GD88" s="122" t="s">
        <v>129</v>
      </c>
      <c r="GE88" s="122" t="s">
        <v>129</v>
      </c>
      <c r="GF88" s="122" t="s">
        <v>129</v>
      </c>
      <c r="GG88" s="122" t="s">
        <v>129</v>
      </c>
      <c r="GH88" s="122" t="s">
        <v>129</v>
      </c>
      <c r="GI88" s="121">
        <f>GI87/GD89*100</f>
        <v>0</v>
      </c>
      <c r="GJ88" s="121">
        <f>GJ87/GD89*100</f>
        <v>0</v>
      </c>
      <c r="GK88" s="121">
        <f>GK87/GD89*100</f>
        <v>0</v>
      </c>
      <c r="GL88" s="112">
        <v>13</v>
      </c>
    </row>
    <row r="89" spans="1:194" x14ac:dyDescent="0.2">
      <c r="A89" s="20" t="s">
        <v>21</v>
      </c>
      <c r="B89" s="13">
        <f t="shared" si="562"/>
        <v>1</v>
      </c>
      <c r="C89" s="13">
        <f t="shared" si="562"/>
        <v>1</v>
      </c>
      <c r="D89" s="13">
        <f t="shared" si="562"/>
        <v>1</v>
      </c>
      <c r="E89" s="13">
        <f t="shared" si="562"/>
        <v>1</v>
      </c>
      <c r="F89" s="13">
        <f t="shared" si="562"/>
        <v>1</v>
      </c>
      <c r="G89" s="13">
        <f t="shared" si="562"/>
        <v>1</v>
      </c>
      <c r="H89" s="13">
        <f t="shared" si="562"/>
        <v>1</v>
      </c>
      <c r="I89" s="13">
        <f t="shared" si="562"/>
        <v>1</v>
      </c>
      <c r="J89" s="13">
        <f t="shared" si="562"/>
        <v>1</v>
      </c>
      <c r="K89" s="13">
        <f t="shared" si="562"/>
        <v>1</v>
      </c>
      <c r="L89" s="20" t="s">
        <v>21</v>
      </c>
      <c r="M89" s="13">
        <f t="shared" ref="M89:W89" si="683">IF(M67="NA","NA",IF(M67="YES",1,0))</f>
        <v>1</v>
      </c>
      <c r="N89" s="13">
        <f t="shared" si="683"/>
        <v>1</v>
      </c>
      <c r="O89" s="13">
        <f t="shared" si="683"/>
        <v>1</v>
      </c>
      <c r="P89" s="13">
        <f t="shared" si="683"/>
        <v>1</v>
      </c>
      <c r="Q89" s="13">
        <f t="shared" si="683"/>
        <v>1</v>
      </c>
      <c r="R89" s="13">
        <f t="shared" si="683"/>
        <v>1</v>
      </c>
      <c r="S89" s="13">
        <f t="shared" si="683"/>
        <v>1</v>
      </c>
      <c r="T89" s="13">
        <f t="shared" si="683"/>
        <v>1</v>
      </c>
      <c r="U89" s="13">
        <f t="shared" si="683"/>
        <v>1</v>
      </c>
      <c r="V89" s="13">
        <f t="shared" ref="V89" si="684">IF(V67="NA","NA",IF(V67="YES",1,0))</f>
        <v>1</v>
      </c>
      <c r="W89" s="13">
        <f t="shared" si="683"/>
        <v>1</v>
      </c>
      <c r="X89" s="20" t="s">
        <v>21</v>
      </c>
      <c r="Y89" s="13">
        <f t="shared" ref="Y89:AH89" si="685">IF(Y67="NA","NA",IF(Y67="YES",1,0))</f>
        <v>1</v>
      </c>
      <c r="Z89" s="13">
        <f t="shared" si="685"/>
        <v>1</v>
      </c>
      <c r="AA89" s="13">
        <f t="shared" si="685"/>
        <v>1</v>
      </c>
      <c r="AB89" s="13">
        <f t="shared" si="685"/>
        <v>1</v>
      </c>
      <c r="AC89" s="13">
        <f t="shared" si="685"/>
        <v>1</v>
      </c>
      <c r="AD89" s="13">
        <f t="shared" si="685"/>
        <v>1</v>
      </c>
      <c r="AE89" s="13">
        <f t="shared" si="685"/>
        <v>0</v>
      </c>
      <c r="AF89" s="13">
        <f t="shared" si="685"/>
        <v>1</v>
      </c>
      <c r="AG89" s="13">
        <f t="shared" si="685"/>
        <v>1</v>
      </c>
      <c r="AH89" s="13">
        <f t="shared" si="685"/>
        <v>1</v>
      </c>
      <c r="AI89" s="20" t="s">
        <v>21</v>
      </c>
      <c r="AJ89" s="13">
        <f t="shared" ref="AJ89:AR89" si="686">IF(AJ67="NA","NA",IF(AJ67="YES",1,0))</f>
        <v>1</v>
      </c>
      <c r="AK89" s="13">
        <f t="shared" si="686"/>
        <v>1</v>
      </c>
      <c r="AL89" s="13">
        <f t="shared" si="686"/>
        <v>1</v>
      </c>
      <c r="AM89" s="13">
        <f t="shared" si="686"/>
        <v>1</v>
      </c>
      <c r="AN89" s="13">
        <f t="shared" si="686"/>
        <v>1</v>
      </c>
      <c r="AO89" s="13">
        <f t="shared" si="686"/>
        <v>1</v>
      </c>
      <c r="AP89" s="13">
        <f t="shared" si="686"/>
        <v>1</v>
      </c>
      <c r="AQ89" s="13">
        <f t="shared" si="686"/>
        <v>1</v>
      </c>
      <c r="AR89" s="13">
        <f t="shared" si="686"/>
        <v>1</v>
      </c>
      <c r="AS89" s="13">
        <f>IF(AS67="NA","NA",IF(AS67="YES",1,0))</f>
        <v>1</v>
      </c>
      <c r="AT89" s="20" t="s">
        <v>21</v>
      </c>
      <c r="AU89" s="13">
        <f t="shared" ref="AU89:BD89" si="687">IF(AU67="NA","NA",IF(AU67="YES",1,0))</f>
        <v>1</v>
      </c>
      <c r="AV89" s="13">
        <f t="shared" si="687"/>
        <v>1</v>
      </c>
      <c r="AW89" s="13">
        <f t="shared" si="687"/>
        <v>1</v>
      </c>
      <c r="AX89" s="13">
        <f t="shared" si="687"/>
        <v>1</v>
      </c>
      <c r="AY89" s="13">
        <f t="shared" si="687"/>
        <v>1</v>
      </c>
      <c r="AZ89" s="13">
        <f t="shared" si="687"/>
        <v>1</v>
      </c>
      <c r="BA89" s="13">
        <f t="shared" si="687"/>
        <v>1</v>
      </c>
      <c r="BB89" s="13">
        <f t="shared" si="687"/>
        <v>1</v>
      </c>
      <c r="BC89" s="13">
        <f t="shared" si="687"/>
        <v>1</v>
      </c>
      <c r="BD89" s="13">
        <f t="shared" si="687"/>
        <v>1</v>
      </c>
      <c r="BE89" s="20" t="s">
        <v>21</v>
      </c>
      <c r="BF89" s="13">
        <f t="shared" ref="BF89:BN89" si="688">IF(BF67="NA","NA",IF(BF67="YES",1,0))</f>
        <v>1</v>
      </c>
      <c r="BG89" s="13">
        <f t="shared" si="688"/>
        <v>1</v>
      </c>
      <c r="BH89" s="13">
        <f t="shared" si="688"/>
        <v>1</v>
      </c>
      <c r="BI89" s="13">
        <f t="shared" si="688"/>
        <v>1</v>
      </c>
      <c r="BJ89" s="13">
        <f t="shared" si="688"/>
        <v>1</v>
      </c>
      <c r="BK89" s="13">
        <f t="shared" si="688"/>
        <v>1</v>
      </c>
      <c r="BL89" s="13">
        <f t="shared" si="688"/>
        <v>1</v>
      </c>
      <c r="BM89" s="13">
        <f t="shared" si="688"/>
        <v>1</v>
      </c>
      <c r="BN89" s="13">
        <f t="shared" si="688"/>
        <v>1</v>
      </c>
      <c r="BO89" s="13">
        <f>IF(BO67="NA","NA",IF(BO67="YES",1,0))</f>
        <v>1</v>
      </c>
      <c r="BP89" s="20" t="s">
        <v>21</v>
      </c>
      <c r="BQ89" s="13">
        <f t="shared" ref="BQ89:BY89" si="689">IF(BQ67="NA","NA",IF(BQ67="YES",1,0))</f>
        <v>1</v>
      </c>
      <c r="BR89" s="13">
        <f t="shared" si="689"/>
        <v>1</v>
      </c>
      <c r="BS89" s="13">
        <f t="shared" si="689"/>
        <v>1</v>
      </c>
      <c r="BT89" s="13">
        <f t="shared" si="689"/>
        <v>1</v>
      </c>
      <c r="BU89" s="13">
        <f t="shared" si="689"/>
        <v>1</v>
      </c>
      <c r="BV89" s="13">
        <f t="shared" si="689"/>
        <v>1</v>
      </c>
      <c r="BW89" s="13">
        <f t="shared" si="689"/>
        <v>1</v>
      </c>
      <c r="BX89" s="13">
        <f t="shared" si="689"/>
        <v>1</v>
      </c>
      <c r="BY89" s="13">
        <f t="shared" si="689"/>
        <v>1</v>
      </c>
      <c r="BZ89" s="13">
        <f>IF(BZ67="NA","NA",IF(BZ67="YES",1,0))</f>
        <v>1</v>
      </c>
      <c r="CA89" s="20" t="s">
        <v>21</v>
      </c>
      <c r="CB89" s="13">
        <f t="shared" ref="CB89:CJ89" si="690">IF(CB67="NA","NA",IF(CB67="YES",1,0))</f>
        <v>1</v>
      </c>
      <c r="CC89" s="13">
        <f t="shared" si="690"/>
        <v>1</v>
      </c>
      <c r="CD89" s="13">
        <f t="shared" si="690"/>
        <v>1</v>
      </c>
      <c r="CE89" s="13">
        <f t="shared" si="690"/>
        <v>1</v>
      </c>
      <c r="CF89" s="13">
        <f t="shared" si="690"/>
        <v>1</v>
      </c>
      <c r="CG89" s="13">
        <f t="shared" si="690"/>
        <v>1</v>
      </c>
      <c r="CH89" s="13">
        <f t="shared" si="690"/>
        <v>1</v>
      </c>
      <c r="CI89" s="13">
        <f t="shared" si="690"/>
        <v>1</v>
      </c>
      <c r="CJ89" s="13">
        <f t="shared" si="690"/>
        <v>1</v>
      </c>
      <c r="CK89" s="13">
        <f>IF(CK67="NA","NA",IF(CK67="YES",1,0))</f>
        <v>1</v>
      </c>
      <c r="CL89" s="20" t="s">
        <v>21</v>
      </c>
      <c r="CM89" s="13">
        <f t="shared" ref="CM89:CU89" si="691">IF(CM67="NA","NA",IF(CM67="YES",1,0))</f>
        <v>1</v>
      </c>
      <c r="CN89" s="13">
        <f t="shared" si="691"/>
        <v>1</v>
      </c>
      <c r="CO89" s="13">
        <f t="shared" si="691"/>
        <v>1</v>
      </c>
      <c r="CP89" s="13">
        <f t="shared" si="691"/>
        <v>1</v>
      </c>
      <c r="CQ89" s="13">
        <f t="shared" si="691"/>
        <v>1</v>
      </c>
      <c r="CR89" s="13">
        <f t="shared" si="691"/>
        <v>1</v>
      </c>
      <c r="CS89" s="13">
        <f t="shared" si="691"/>
        <v>1</v>
      </c>
      <c r="CT89" s="13">
        <f t="shared" si="691"/>
        <v>1</v>
      </c>
      <c r="CU89" s="13">
        <f t="shared" si="691"/>
        <v>1</v>
      </c>
      <c r="CV89" s="13">
        <f>IF(CV67="NA","NA",IF(CV67="YES",1,0))</f>
        <v>1</v>
      </c>
      <c r="CW89" s="20" t="s">
        <v>21</v>
      </c>
      <c r="CX89" s="13">
        <f t="shared" ref="CX89:DF89" si="692">IF(CX67="NA","NA",IF(CX67="YES",1,0))</f>
        <v>1</v>
      </c>
      <c r="CY89" s="13">
        <f t="shared" si="692"/>
        <v>1</v>
      </c>
      <c r="CZ89" s="13">
        <f t="shared" si="692"/>
        <v>1</v>
      </c>
      <c r="DA89" s="13">
        <f t="shared" si="692"/>
        <v>1</v>
      </c>
      <c r="DB89" s="13">
        <f t="shared" si="692"/>
        <v>1</v>
      </c>
      <c r="DC89" s="13">
        <f t="shared" si="692"/>
        <v>1</v>
      </c>
      <c r="DD89" s="13">
        <f t="shared" si="692"/>
        <v>1</v>
      </c>
      <c r="DE89" s="13">
        <f t="shared" si="692"/>
        <v>1</v>
      </c>
      <c r="DF89" s="13">
        <f t="shared" si="692"/>
        <v>1</v>
      </c>
      <c r="DG89" s="13">
        <f>IF(DG67="NA","NA",IF(DG67="YES",1,0))</f>
        <v>1</v>
      </c>
      <c r="DH89" s="20" t="s">
        <v>21</v>
      </c>
      <c r="DI89" s="13">
        <f t="shared" ref="DI89:DQ89" si="693">IF(DI67="NA","NA",IF(DI67="YES",1,0))</f>
        <v>1</v>
      </c>
      <c r="DJ89" s="13">
        <f t="shared" si="693"/>
        <v>1</v>
      </c>
      <c r="DK89" s="13">
        <f t="shared" si="693"/>
        <v>1</v>
      </c>
      <c r="DL89" s="13">
        <f t="shared" si="693"/>
        <v>1</v>
      </c>
      <c r="DM89" s="13">
        <f t="shared" si="693"/>
        <v>1</v>
      </c>
      <c r="DN89" s="13">
        <f t="shared" si="693"/>
        <v>1</v>
      </c>
      <c r="DO89" s="13">
        <f t="shared" si="693"/>
        <v>1</v>
      </c>
      <c r="DP89" s="13">
        <f t="shared" si="693"/>
        <v>1</v>
      </c>
      <c r="DQ89" s="13">
        <f t="shared" si="693"/>
        <v>1</v>
      </c>
      <c r="DR89" s="13">
        <f>IF(DR67="NA","NA",IF(DR67="YES",1,0))</f>
        <v>1</v>
      </c>
      <c r="DS89" s="20" t="s">
        <v>21</v>
      </c>
      <c r="DT89" s="13">
        <f t="shared" ref="DT89:EB89" si="694">IF(DT67="NA","NA",IF(DT67="YES",1,0))</f>
        <v>1</v>
      </c>
      <c r="DU89" s="13">
        <f t="shared" si="694"/>
        <v>1</v>
      </c>
      <c r="DV89" s="13">
        <f t="shared" si="694"/>
        <v>1</v>
      </c>
      <c r="DW89" s="13">
        <f t="shared" si="694"/>
        <v>1</v>
      </c>
      <c r="DX89" s="13">
        <f t="shared" si="694"/>
        <v>1</v>
      </c>
      <c r="DY89" s="13">
        <f t="shared" si="694"/>
        <v>1</v>
      </c>
      <c r="DZ89" s="13">
        <f t="shared" si="694"/>
        <v>1</v>
      </c>
      <c r="EA89" s="13">
        <f t="shared" si="694"/>
        <v>1</v>
      </c>
      <c r="EB89" s="13">
        <f t="shared" si="694"/>
        <v>1</v>
      </c>
      <c r="EC89" s="13">
        <f>IF(EC67="NA","NA",IF(EC67="YES",1,0))</f>
        <v>1</v>
      </c>
      <c r="ED89" s="20" t="s">
        <v>21</v>
      </c>
      <c r="EE89" s="13">
        <f t="shared" ref="EE89:EM89" si="695">IF(EE67="NA","NA",IF(EE67="YES",1,0))</f>
        <v>1</v>
      </c>
      <c r="EF89" s="13">
        <f t="shared" si="695"/>
        <v>1</v>
      </c>
      <c r="EG89" s="13">
        <f t="shared" si="695"/>
        <v>1</v>
      </c>
      <c r="EH89" s="13">
        <f t="shared" si="695"/>
        <v>1</v>
      </c>
      <c r="EI89" s="13">
        <f t="shared" si="695"/>
        <v>1</v>
      </c>
      <c r="EJ89" s="13">
        <f t="shared" si="695"/>
        <v>1</v>
      </c>
      <c r="EK89" s="13">
        <f t="shared" si="695"/>
        <v>1</v>
      </c>
      <c r="EL89" s="13">
        <f t="shared" si="695"/>
        <v>1</v>
      </c>
      <c r="EM89" s="13">
        <f t="shared" si="695"/>
        <v>1</v>
      </c>
      <c r="EN89" s="13">
        <f t="shared" ref="EN89" si="696">IF(EN67="NA","NA",IF(EN67="YES",1,0))</f>
        <v>1</v>
      </c>
      <c r="EO89" s="20" t="s">
        <v>21</v>
      </c>
      <c r="EP89" s="13">
        <f t="shared" ref="EP89:EY89" si="697">IF(EP67="NA","NA",IF(EP67="YES",1,0))</f>
        <v>1</v>
      </c>
      <c r="EQ89" s="13">
        <f t="shared" si="697"/>
        <v>1</v>
      </c>
      <c r="ER89" s="13">
        <f t="shared" si="697"/>
        <v>1</v>
      </c>
      <c r="ES89" s="13">
        <f t="shared" si="697"/>
        <v>1</v>
      </c>
      <c r="ET89" s="13">
        <f t="shared" si="697"/>
        <v>1</v>
      </c>
      <c r="EU89" s="13">
        <f t="shared" si="697"/>
        <v>1</v>
      </c>
      <c r="EV89" s="13">
        <f t="shared" si="697"/>
        <v>1</v>
      </c>
      <c r="EW89" s="13">
        <f t="shared" si="697"/>
        <v>1</v>
      </c>
      <c r="EX89" s="13">
        <f t="shared" si="697"/>
        <v>1</v>
      </c>
      <c r="EY89" s="13">
        <f t="shared" si="697"/>
        <v>1</v>
      </c>
      <c r="EZ89" s="20" t="s">
        <v>21</v>
      </c>
      <c r="FA89" s="13">
        <f t="shared" ref="FA89:FJ89" si="698">IF(FA67="NA","NA",IF(FA67="YES",1,0))</f>
        <v>1</v>
      </c>
      <c r="FB89" s="13">
        <f t="shared" si="698"/>
        <v>1</v>
      </c>
      <c r="FC89" s="13">
        <f t="shared" si="698"/>
        <v>1</v>
      </c>
      <c r="FD89" s="13">
        <f t="shared" si="698"/>
        <v>1</v>
      </c>
      <c r="FE89" s="13">
        <f t="shared" si="698"/>
        <v>1</v>
      </c>
      <c r="FF89" s="13">
        <f t="shared" si="698"/>
        <v>1</v>
      </c>
      <c r="FG89" s="13">
        <f t="shared" si="698"/>
        <v>1</v>
      </c>
      <c r="FH89" s="13">
        <f t="shared" si="698"/>
        <v>1</v>
      </c>
      <c r="FI89" s="13">
        <f t="shared" si="698"/>
        <v>1</v>
      </c>
      <c r="FJ89" s="13">
        <f t="shared" si="698"/>
        <v>1</v>
      </c>
      <c r="FK89" s="20" t="s">
        <v>21</v>
      </c>
      <c r="FL89" s="13">
        <f t="shared" ref="FL89:FR89" si="699">IF(FL67="NA","NA",IF(FL67="YES",1,0))</f>
        <v>1</v>
      </c>
      <c r="FM89" s="13">
        <f t="shared" si="699"/>
        <v>1</v>
      </c>
      <c r="FN89" s="13">
        <f t="shared" si="699"/>
        <v>1</v>
      </c>
      <c r="FO89" s="13">
        <f t="shared" si="699"/>
        <v>1</v>
      </c>
      <c r="FP89" s="13">
        <f t="shared" si="699"/>
        <v>1</v>
      </c>
      <c r="FQ89" s="13">
        <f t="shared" si="699"/>
        <v>1</v>
      </c>
      <c r="FR89" s="13">
        <f t="shared" si="699"/>
        <v>1</v>
      </c>
      <c r="FS89" s="20" t="s">
        <v>21</v>
      </c>
      <c r="FT89" s="54" t="s">
        <v>21</v>
      </c>
      <c r="FU89" s="4">
        <f>SUM(B89:FS89)</f>
        <v>157</v>
      </c>
      <c r="FV89" s="14"/>
      <c r="FW89" s="14">
        <f t="shared" si="580"/>
        <v>158</v>
      </c>
      <c r="FX89" s="16"/>
      <c r="FY89" s="16">
        <f>FU89/FW89*100</f>
        <v>99.367088607594937</v>
      </c>
      <c r="GB89" s="127"/>
      <c r="GC89" s="128"/>
      <c r="GD89" s="120">
        <f>FW80</f>
        <v>158</v>
      </c>
      <c r="GE89" s="121"/>
      <c r="GF89" s="130"/>
      <c r="GG89" s="120"/>
      <c r="GH89" s="120"/>
      <c r="GI89" s="120"/>
      <c r="GJ89" s="120"/>
      <c r="GK89" s="120"/>
      <c r="GL89" s="112">
        <v>14</v>
      </c>
    </row>
    <row r="90" spans="1:194" x14ac:dyDescent="0.2">
      <c r="A90" s="20" t="s">
        <v>22</v>
      </c>
      <c r="B90" s="13">
        <f t="shared" si="562"/>
        <v>0</v>
      </c>
      <c r="C90" s="13">
        <f t="shared" si="562"/>
        <v>1</v>
      </c>
      <c r="D90" s="13">
        <f t="shared" si="562"/>
        <v>1</v>
      </c>
      <c r="E90" s="13">
        <f t="shared" si="562"/>
        <v>1</v>
      </c>
      <c r="F90" s="13">
        <f t="shared" si="562"/>
        <v>1</v>
      </c>
      <c r="G90" s="13">
        <f t="shared" si="562"/>
        <v>1</v>
      </c>
      <c r="H90" s="13">
        <f t="shared" si="562"/>
        <v>1</v>
      </c>
      <c r="I90" s="13">
        <f t="shared" si="562"/>
        <v>1</v>
      </c>
      <c r="J90" s="13">
        <f t="shared" si="562"/>
        <v>1</v>
      </c>
      <c r="K90" s="13">
        <f t="shared" si="562"/>
        <v>1</v>
      </c>
      <c r="L90" s="20" t="s">
        <v>22</v>
      </c>
      <c r="M90" s="13">
        <f t="shared" ref="M90:W90" si="700">IF(M68="NA","NA",IF(M68="YES",1,0))</f>
        <v>1</v>
      </c>
      <c r="N90" s="13">
        <f t="shared" si="700"/>
        <v>1</v>
      </c>
      <c r="O90" s="13">
        <f t="shared" si="700"/>
        <v>1</v>
      </c>
      <c r="P90" s="13">
        <f t="shared" si="700"/>
        <v>1</v>
      </c>
      <c r="Q90" s="13">
        <f t="shared" si="700"/>
        <v>1</v>
      </c>
      <c r="R90" s="13">
        <f t="shared" si="700"/>
        <v>0</v>
      </c>
      <c r="S90" s="13">
        <f t="shared" si="700"/>
        <v>0</v>
      </c>
      <c r="T90" s="13">
        <f t="shared" si="700"/>
        <v>1</v>
      </c>
      <c r="U90" s="13">
        <f t="shared" si="700"/>
        <v>1</v>
      </c>
      <c r="V90" s="13">
        <f t="shared" ref="V90" si="701">IF(V68="NA","NA",IF(V68="YES",1,0))</f>
        <v>1</v>
      </c>
      <c r="W90" s="13">
        <f t="shared" si="700"/>
        <v>1</v>
      </c>
      <c r="X90" s="20" t="s">
        <v>22</v>
      </c>
      <c r="Y90" s="13">
        <f t="shared" ref="Y90:AH90" si="702">IF(Y68="NA","NA",IF(Y68="YES",1,0))</f>
        <v>1</v>
      </c>
      <c r="Z90" s="13">
        <f t="shared" si="702"/>
        <v>1</v>
      </c>
      <c r="AA90" s="13">
        <f t="shared" si="702"/>
        <v>1</v>
      </c>
      <c r="AB90" s="13">
        <f t="shared" si="702"/>
        <v>1</v>
      </c>
      <c r="AC90" s="13">
        <f t="shared" si="702"/>
        <v>1</v>
      </c>
      <c r="AD90" s="13">
        <f t="shared" si="702"/>
        <v>1</v>
      </c>
      <c r="AE90" s="13">
        <f t="shared" si="702"/>
        <v>1</v>
      </c>
      <c r="AF90" s="13">
        <f t="shared" si="702"/>
        <v>1</v>
      </c>
      <c r="AG90" s="13">
        <f t="shared" si="702"/>
        <v>0</v>
      </c>
      <c r="AH90" s="13">
        <f t="shared" si="702"/>
        <v>1</v>
      </c>
      <c r="AI90" s="20" t="s">
        <v>22</v>
      </c>
      <c r="AJ90" s="13">
        <f t="shared" ref="AJ90:AR90" si="703">IF(AJ68="NA","NA",IF(AJ68="YES",1,0))</f>
        <v>1</v>
      </c>
      <c r="AK90" s="13">
        <f t="shared" si="703"/>
        <v>1</v>
      </c>
      <c r="AL90" s="13">
        <f t="shared" si="703"/>
        <v>1</v>
      </c>
      <c r="AM90" s="13">
        <f t="shared" si="703"/>
        <v>1</v>
      </c>
      <c r="AN90" s="13">
        <f t="shared" si="703"/>
        <v>1</v>
      </c>
      <c r="AO90" s="13">
        <f t="shared" si="703"/>
        <v>1</v>
      </c>
      <c r="AP90" s="13">
        <f t="shared" si="703"/>
        <v>1</v>
      </c>
      <c r="AQ90" s="13">
        <f t="shared" si="703"/>
        <v>1</v>
      </c>
      <c r="AR90" s="13">
        <f t="shared" si="703"/>
        <v>1</v>
      </c>
      <c r="AS90" s="13">
        <f>IF(AS68="NA","NA",IF(AS68="YES",1,0))</f>
        <v>1</v>
      </c>
      <c r="AT90" s="20" t="s">
        <v>22</v>
      </c>
      <c r="AU90" s="13">
        <f t="shared" ref="AU90:BD90" si="704">IF(AU68="NA","NA",IF(AU68="YES",1,0))</f>
        <v>1</v>
      </c>
      <c r="AV90" s="13">
        <f t="shared" si="704"/>
        <v>1</v>
      </c>
      <c r="AW90" s="13">
        <f t="shared" si="704"/>
        <v>1</v>
      </c>
      <c r="AX90" s="13">
        <f t="shared" si="704"/>
        <v>1</v>
      </c>
      <c r="AY90" s="13">
        <f t="shared" si="704"/>
        <v>1</v>
      </c>
      <c r="AZ90" s="13">
        <f t="shared" si="704"/>
        <v>1</v>
      </c>
      <c r="BA90" s="13">
        <f t="shared" si="704"/>
        <v>1</v>
      </c>
      <c r="BB90" s="13">
        <f t="shared" si="704"/>
        <v>0</v>
      </c>
      <c r="BC90" s="13">
        <f t="shared" si="704"/>
        <v>1</v>
      </c>
      <c r="BD90" s="13">
        <f t="shared" si="704"/>
        <v>1</v>
      </c>
      <c r="BE90" s="20" t="s">
        <v>22</v>
      </c>
      <c r="BF90" s="13">
        <f t="shared" ref="BF90:BN90" si="705">IF(BF68="NA","NA",IF(BF68="YES",1,0))</f>
        <v>1</v>
      </c>
      <c r="BG90" s="13">
        <f t="shared" si="705"/>
        <v>1</v>
      </c>
      <c r="BH90" s="13">
        <f t="shared" si="705"/>
        <v>1</v>
      </c>
      <c r="BI90" s="13">
        <f t="shared" si="705"/>
        <v>1</v>
      </c>
      <c r="BJ90" s="13">
        <f t="shared" si="705"/>
        <v>1</v>
      </c>
      <c r="BK90" s="13">
        <f t="shared" si="705"/>
        <v>1</v>
      </c>
      <c r="BL90" s="13">
        <f t="shared" si="705"/>
        <v>1</v>
      </c>
      <c r="BM90" s="13">
        <f t="shared" si="705"/>
        <v>1</v>
      </c>
      <c r="BN90" s="13">
        <f t="shared" si="705"/>
        <v>1</v>
      </c>
      <c r="BO90" s="13">
        <f>IF(BO68="NA","NA",IF(BO68="YES",1,0))</f>
        <v>1</v>
      </c>
      <c r="BP90" s="20" t="s">
        <v>22</v>
      </c>
      <c r="BQ90" s="13">
        <f t="shared" ref="BQ90:BY90" si="706">IF(BQ68="NA","NA",IF(BQ68="YES",1,0))</f>
        <v>1</v>
      </c>
      <c r="BR90" s="13">
        <f t="shared" si="706"/>
        <v>1</v>
      </c>
      <c r="BS90" s="13">
        <f t="shared" si="706"/>
        <v>1</v>
      </c>
      <c r="BT90" s="13">
        <f t="shared" si="706"/>
        <v>1</v>
      </c>
      <c r="BU90" s="13">
        <f t="shared" si="706"/>
        <v>1</v>
      </c>
      <c r="BV90" s="13">
        <f t="shared" si="706"/>
        <v>1</v>
      </c>
      <c r="BW90" s="13">
        <f t="shared" si="706"/>
        <v>1</v>
      </c>
      <c r="BX90" s="13">
        <f t="shared" si="706"/>
        <v>1</v>
      </c>
      <c r="BY90" s="13">
        <f t="shared" si="706"/>
        <v>1</v>
      </c>
      <c r="BZ90" s="13">
        <f>IF(BZ68="NA","NA",IF(BZ68="YES",1,0))</f>
        <v>1</v>
      </c>
      <c r="CA90" s="20" t="s">
        <v>22</v>
      </c>
      <c r="CB90" s="13">
        <f t="shared" ref="CB90:CJ90" si="707">IF(CB68="NA","NA",IF(CB68="YES",1,0))</f>
        <v>1</v>
      </c>
      <c r="CC90" s="13">
        <f t="shared" si="707"/>
        <v>1</v>
      </c>
      <c r="CD90" s="13">
        <f t="shared" si="707"/>
        <v>1</v>
      </c>
      <c r="CE90" s="13">
        <f t="shared" si="707"/>
        <v>1</v>
      </c>
      <c r="CF90" s="13">
        <f t="shared" si="707"/>
        <v>1</v>
      </c>
      <c r="CG90" s="13">
        <f t="shared" si="707"/>
        <v>1</v>
      </c>
      <c r="CH90" s="13">
        <f t="shared" si="707"/>
        <v>1</v>
      </c>
      <c r="CI90" s="13">
        <f t="shared" si="707"/>
        <v>1</v>
      </c>
      <c r="CJ90" s="13">
        <f t="shared" si="707"/>
        <v>1</v>
      </c>
      <c r="CK90" s="13">
        <f>IF(CK68="NA","NA",IF(CK68="YES",1,0))</f>
        <v>1</v>
      </c>
      <c r="CL90" s="20" t="s">
        <v>22</v>
      </c>
      <c r="CM90" s="13">
        <f t="shared" ref="CM90:CU90" si="708">IF(CM68="NA","NA",IF(CM68="YES",1,0))</f>
        <v>1</v>
      </c>
      <c r="CN90" s="13">
        <f t="shared" si="708"/>
        <v>1</v>
      </c>
      <c r="CO90" s="13">
        <f t="shared" si="708"/>
        <v>1</v>
      </c>
      <c r="CP90" s="13">
        <f t="shared" si="708"/>
        <v>1</v>
      </c>
      <c r="CQ90" s="13">
        <f t="shared" si="708"/>
        <v>1</v>
      </c>
      <c r="CR90" s="13">
        <f t="shared" si="708"/>
        <v>1</v>
      </c>
      <c r="CS90" s="13">
        <f t="shared" si="708"/>
        <v>1</v>
      </c>
      <c r="CT90" s="13">
        <f t="shared" si="708"/>
        <v>1</v>
      </c>
      <c r="CU90" s="13">
        <f t="shared" si="708"/>
        <v>1</v>
      </c>
      <c r="CV90" s="13">
        <f>IF(CV68="NA","NA",IF(CV68="YES",1,0))</f>
        <v>1</v>
      </c>
      <c r="CW90" s="20" t="s">
        <v>22</v>
      </c>
      <c r="CX90" s="13">
        <f t="shared" ref="CX90:DF90" si="709">IF(CX68="NA","NA",IF(CX68="YES",1,0))</f>
        <v>1</v>
      </c>
      <c r="CY90" s="13">
        <f t="shared" si="709"/>
        <v>1</v>
      </c>
      <c r="CZ90" s="13">
        <f t="shared" si="709"/>
        <v>1</v>
      </c>
      <c r="DA90" s="13">
        <f t="shared" si="709"/>
        <v>1</v>
      </c>
      <c r="DB90" s="13">
        <f t="shared" si="709"/>
        <v>1</v>
      </c>
      <c r="DC90" s="13">
        <f t="shared" si="709"/>
        <v>1</v>
      </c>
      <c r="DD90" s="13">
        <f t="shared" si="709"/>
        <v>1</v>
      </c>
      <c r="DE90" s="13">
        <f t="shared" si="709"/>
        <v>1</v>
      </c>
      <c r="DF90" s="13">
        <f t="shared" si="709"/>
        <v>1</v>
      </c>
      <c r="DG90" s="13">
        <f>IF(DG68="NA","NA",IF(DG68="YES",1,0))</f>
        <v>1</v>
      </c>
      <c r="DH90" s="20" t="s">
        <v>22</v>
      </c>
      <c r="DI90" s="13">
        <f t="shared" ref="DI90:DQ90" si="710">IF(DI68="NA","NA",IF(DI68="YES",1,0))</f>
        <v>1</v>
      </c>
      <c r="DJ90" s="13">
        <f t="shared" si="710"/>
        <v>1</v>
      </c>
      <c r="DK90" s="13">
        <f t="shared" si="710"/>
        <v>1</v>
      </c>
      <c r="DL90" s="13">
        <f t="shared" si="710"/>
        <v>1</v>
      </c>
      <c r="DM90" s="13">
        <f t="shared" si="710"/>
        <v>1</v>
      </c>
      <c r="DN90" s="13">
        <f t="shared" si="710"/>
        <v>1</v>
      </c>
      <c r="DO90" s="13">
        <f t="shared" si="710"/>
        <v>1</v>
      </c>
      <c r="DP90" s="13">
        <f t="shared" si="710"/>
        <v>1</v>
      </c>
      <c r="DQ90" s="13">
        <f t="shared" si="710"/>
        <v>1</v>
      </c>
      <c r="DR90" s="13">
        <f>IF(DR68="NA","NA",IF(DR68="YES",1,0))</f>
        <v>1</v>
      </c>
      <c r="DS90" s="20" t="s">
        <v>22</v>
      </c>
      <c r="DT90" s="13">
        <f t="shared" ref="DT90:EB90" si="711">IF(DT68="NA","NA",IF(DT68="YES",1,0))</f>
        <v>0</v>
      </c>
      <c r="DU90" s="13">
        <f t="shared" si="711"/>
        <v>1</v>
      </c>
      <c r="DV90" s="13">
        <f t="shared" si="711"/>
        <v>1</v>
      </c>
      <c r="DW90" s="13">
        <f t="shared" si="711"/>
        <v>1</v>
      </c>
      <c r="DX90" s="13">
        <f t="shared" si="711"/>
        <v>1</v>
      </c>
      <c r="DY90" s="13">
        <f t="shared" si="711"/>
        <v>1</v>
      </c>
      <c r="DZ90" s="13">
        <f t="shared" si="711"/>
        <v>1</v>
      </c>
      <c r="EA90" s="13">
        <f t="shared" si="711"/>
        <v>1</v>
      </c>
      <c r="EB90" s="13">
        <f t="shared" si="711"/>
        <v>1</v>
      </c>
      <c r="EC90" s="13">
        <f>IF(EC68="NA","NA",IF(EC68="YES",1,0))</f>
        <v>1</v>
      </c>
      <c r="ED90" s="20" t="s">
        <v>22</v>
      </c>
      <c r="EE90" s="13">
        <f t="shared" ref="EE90:EM90" si="712">IF(EE68="NA","NA",IF(EE68="YES",1,0))</f>
        <v>1</v>
      </c>
      <c r="EF90" s="13">
        <f t="shared" si="712"/>
        <v>1</v>
      </c>
      <c r="EG90" s="13">
        <f t="shared" si="712"/>
        <v>1</v>
      </c>
      <c r="EH90" s="13">
        <f t="shared" si="712"/>
        <v>1</v>
      </c>
      <c r="EI90" s="13">
        <f t="shared" si="712"/>
        <v>1</v>
      </c>
      <c r="EJ90" s="13">
        <f t="shared" si="712"/>
        <v>1</v>
      </c>
      <c r="EK90" s="13">
        <f t="shared" si="712"/>
        <v>1</v>
      </c>
      <c r="EL90" s="13">
        <f t="shared" si="712"/>
        <v>1</v>
      </c>
      <c r="EM90" s="13">
        <f t="shared" si="712"/>
        <v>1</v>
      </c>
      <c r="EN90" s="13">
        <f t="shared" ref="EN90" si="713">IF(EN68="NA","NA",IF(EN68="YES",1,0))</f>
        <v>1</v>
      </c>
      <c r="EO90" s="20" t="s">
        <v>22</v>
      </c>
      <c r="EP90" s="13">
        <f t="shared" ref="EP90:EY90" si="714">IF(EP68="NA","NA",IF(EP68="YES",1,0))</f>
        <v>1</v>
      </c>
      <c r="EQ90" s="13">
        <f t="shared" si="714"/>
        <v>1</v>
      </c>
      <c r="ER90" s="13">
        <f t="shared" si="714"/>
        <v>1</v>
      </c>
      <c r="ES90" s="13">
        <f t="shared" si="714"/>
        <v>1</v>
      </c>
      <c r="ET90" s="13">
        <f t="shared" si="714"/>
        <v>1</v>
      </c>
      <c r="EU90" s="13">
        <f t="shared" si="714"/>
        <v>1</v>
      </c>
      <c r="EV90" s="13">
        <f t="shared" si="714"/>
        <v>1</v>
      </c>
      <c r="EW90" s="13">
        <f t="shared" si="714"/>
        <v>1</v>
      </c>
      <c r="EX90" s="13">
        <f t="shared" si="714"/>
        <v>1</v>
      </c>
      <c r="EY90" s="13">
        <f t="shared" si="714"/>
        <v>1</v>
      </c>
      <c r="EZ90" s="20" t="s">
        <v>22</v>
      </c>
      <c r="FA90" s="13">
        <f t="shared" ref="FA90:FJ90" si="715">IF(FA68="NA","NA",IF(FA68="YES",1,0))</f>
        <v>1</v>
      </c>
      <c r="FB90" s="13">
        <f t="shared" si="715"/>
        <v>1</v>
      </c>
      <c r="FC90" s="13">
        <f t="shared" si="715"/>
        <v>1</v>
      </c>
      <c r="FD90" s="13">
        <f t="shared" si="715"/>
        <v>1</v>
      </c>
      <c r="FE90" s="13">
        <f t="shared" si="715"/>
        <v>1</v>
      </c>
      <c r="FF90" s="13">
        <f t="shared" si="715"/>
        <v>1</v>
      </c>
      <c r="FG90" s="13">
        <f t="shared" si="715"/>
        <v>1</v>
      </c>
      <c r="FH90" s="13">
        <f t="shared" si="715"/>
        <v>1</v>
      </c>
      <c r="FI90" s="13">
        <f t="shared" si="715"/>
        <v>1</v>
      </c>
      <c r="FJ90" s="13">
        <f t="shared" si="715"/>
        <v>1</v>
      </c>
      <c r="FK90" s="20" t="s">
        <v>22</v>
      </c>
      <c r="FL90" s="13">
        <f t="shared" ref="FL90:FR90" si="716">IF(FL68="NA","NA",IF(FL68="YES",1,0))</f>
        <v>1</v>
      </c>
      <c r="FM90" s="13">
        <f t="shared" si="716"/>
        <v>1</v>
      </c>
      <c r="FN90" s="13">
        <f t="shared" si="716"/>
        <v>1</v>
      </c>
      <c r="FO90" s="13">
        <f t="shared" si="716"/>
        <v>1</v>
      </c>
      <c r="FP90" s="13">
        <f t="shared" si="716"/>
        <v>1</v>
      </c>
      <c r="FQ90" s="13">
        <f t="shared" si="716"/>
        <v>1</v>
      </c>
      <c r="FR90" s="13">
        <f t="shared" si="716"/>
        <v>1</v>
      </c>
      <c r="FS90" s="20" t="s">
        <v>22</v>
      </c>
      <c r="FT90" s="54" t="s">
        <v>22</v>
      </c>
      <c r="FU90" s="4">
        <f>SUM(B90:FS90)</f>
        <v>152</v>
      </c>
      <c r="FV90" s="14"/>
      <c r="FW90" s="14">
        <f t="shared" si="580"/>
        <v>158</v>
      </c>
      <c r="FX90" s="16"/>
      <c r="FY90" s="16">
        <f>FU90/FW90*100</f>
        <v>96.202531645569621</v>
      </c>
      <c r="GB90" s="127"/>
      <c r="GC90" s="128" t="str">
        <f>FT81</f>
        <v xml:space="preserve">      Ladder Weirs</v>
      </c>
      <c r="GD90" s="122">
        <f>FU81</f>
        <v>158</v>
      </c>
      <c r="GE90" s="121">
        <f>GD90/GD92*100</f>
        <v>100</v>
      </c>
      <c r="GF90" s="129">
        <f>FU143</f>
        <v>0</v>
      </c>
      <c r="GG90" s="129">
        <f>FU139</f>
        <v>0</v>
      </c>
      <c r="GH90" s="129">
        <f>FU135</f>
        <v>0</v>
      </c>
      <c r="GI90" s="129">
        <f>FU147</f>
        <v>0</v>
      </c>
      <c r="GJ90" s="129">
        <f>FU151</f>
        <v>0</v>
      </c>
      <c r="GK90" s="129">
        <f>FU155</f>
        <v>0</v>
      </c>
      <c r="GL90" s="112">
        <v>15</v>
      </c>
    </row>
    <row r="91" spans="1:194" x14ac:dyDescent="0.2">
      <c r="A91" s="27" t="s">
        <v>45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27" t="s">
        <v>45</v>
      </c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27" t="s">
        <v>45</v>
      </c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27" t="s">
        <v>45</v>
      </c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27" t="s">
        <v>45</v>
      </c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27" t="s">
        <v>45</v>
      </c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27" t="s">
        <v>45</v>
      </c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27" t="s">
        <v>45</v>
      </c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27" t="s">
        <v>45</v>
      </c>
      <c r="CM91" s="13"/>
      <c r="CN91" s="13"/>
      <c r="CO91" s="13"/>
      <c r="CP91" s="13"/>
      <c r="CQ91" s="13"/>
      <c r="CR91" s="13"/>
      <c r="CS91" s="13"/>
      <c r="CT91" s="13"/>
      <c r="CU91" s="13"/>
      <c r="CV91" s="13"/>
      <c r="CW91" s="27" t="s">
        <v>45</v>
      </c>
      <c r="CX91" s="13"/>
      <c r="CY91" s="13"/>
      <c r="CZ91" s="13"/>
      <c r="DA91" s="13"/>
      <c r="DB91" s="13"/>
      <c r="DC91" s="13"/>
      <c r="DD91" s="13"/>
      <c r="DE91" s="13"/>
      <c r="DF91" s="13"/>
      <c r="DG91" s="13"/>
      <c r="DH91" s="27" t="s">
        <v>45</v>
      </c>
      <c r="DI91" s="13"/>
      <c r="DJ91" s="13"/>
      <c r="DK91" s="13"/>
      <c r="DL91" s="13"/>
      <c r="DM91" s="13"/>
      <c r="DN91" s="13"/>
      <c r="DO91" s="13"/>
      <c r="DP91" s="13"/>
      <c r="DQ91" s="13"/>
      <c r="DR91" s="13"/>
      <c r="DS91" s="27" t="s">
        <v>45</v>
      </c>
      <c r="DT91" s="13"/>
      <c r="DU91" s="13"/>
      <c r="DV91" s="13"/>
      <c r="DW91" s="13"/>
      <c r="DX91" s="13"/>
      <c r="DY91" s="13"/>
      <c r="DZ91" s="13"/>
      <c r="EA91" s="13"/>
      <c r="EB91" s="13"/>
      <c r="EC91" s="13"/>
      <c r="ED91" s="27" t="s">
        <v>45</v>
      </c>
      <c r="EE91" s="13"/>
      <c r="EF91" s="13"/>
      <c r="EG91" s="13"/>
      <c r="EH91" s="13"/>
      <c r="EI91" s="13"/>
      <c r="EJ91" s="13"/>
      <c r="EK91" s="13"/>
      <c r="EL91" s="13"/>
      <c r="EM91" s="13"/>
      <c r="EN91" s="13"/>
      <c r="EO91" s="27" t="s">
        <v>45</v>
      </c>
      <c r="EP91" s="13"/>
      <c r="EQ91" s="13"/>
      <c r="ER91" s="13"/>
      <c r="ES91" s="13"/>
      <c r="ET91" s="13"/>
      <c r="EU91" s="13"/>
      <c r="EV91" s="13"/>
      <c r="EW91" s="13"/>
      <c r="EX91" s="13"/>
      <c r="EY91" s="13"/>
      <c r="EZ91" s="27" t="s">
        <v>45</v>
      </c>
      <c r="FA91" s="13"/>
      <c r="FB91" s="13"/>
      <c r="FC91" s="13"/>
      <c r="FD91" s="13"/>
      <c r="FE91" s="13"/>
      <c r="FF91" s="13"/>
      <c r="FG91" s="13"/>
      <c r="FH91" s="13"/>
      <c r="FI91" s="13"/>
      <c r="FJ91" s="13"/>
      <c r="FK91" s="27" t="s">
        <v>45</v>
      </c>
      <c r="FL91" s="13"/>
      <c r="FM91" s="13"/>
      <c r="FN91" s="13"/>
      <c r="FO91" s="13"/>
      <c r="FP91" s="13"/>
      <c r="FQ91" s="13"/>
      <c r="FR91" s="13"/>
      <c r="FS91" s="27" t="s">
        <v>45</v>
      </c>
      <c r="FT91" s="55" t="s">
        <v>45</v>
      </c>
      <c r="FU91" s="14"/>
      <c r="FV91" s="14"/>
      <c r="FW91" s="14"/>
      <c r="FX91" s="16"/>
      <c r="FY91" s="16"/>
      <c r="GB91" s="123"/>
      <c r="GC91" s="124"/>
      <c r="GD91" s="122" t="s">
        <v>129</v>
      </c>
      <c r="GE91" s="122" t="s">
        <v>129</v>
      </c>
      <c r="GF91" s="121">
        <f>GF90/GD92*100</f>
        <v>0</v>
      </c>
      <c r="GG91" s="121">
        <f>GG90/GD92*100</f>
        <v>0</v>
      </c>
      <c r="GH91" s="121">
        <f>GH90/GD92*100</f>
        <v>0</v>
      </c>
      <c r="GI91" s="121">
        <f>GI90/GD92*100</f>
        <v>0</v>
      </c>
      <c r="GJ91" s="121">
        <f>GJ90/GD92*100</f>
        <v>0</v>
      </c>
      <c r="GK91" s="121">
        <f>GK90/GD92*100</f>
        <v>0</v>
      </c>
      <c r="GL91" s="112">
        <v>16</v>
      </c>
    </row>
    <row r="92" spans="1:194" x14ac:dyDescent="0.2">
      <c r="A92" s="20" t="s">
        <v>23</v>
      </c>
      <c r="B92" s="13">
        <f t="shared" si="562"/>
        <v>1</v>
      </c>
      <c r="C92" s="13">
        <f t="shared" si="562"/>
        <v>1</v>
      </c>
      <c r="D92" s="13">
        <f t="shared" si="562"/>
        <v>1</v>
      </c>
      <c r="E92" s="13">
        <f t="shared" si="562"/>
        <v>1</v>
      </c>
      <c r="F92" s="13">
        <f t="shared" si="562"/>
        <v>1</v>
      </c>
      <c r="G92" s="13">
        <f t="shared" si="562"/>
        <v>1</v>
      </c>
      <c r="H92" s="13">
        <f t="shared" si="562"/>
        <v>1</v>
      </c>
      <c r="I92" s="13">
        <f t="shared" si="562"/>
        <v>1</v>
      </c>
      <c r="J92" s="13">
        <f t="shared" si="562"/>
        <v>1</v>
      </c>
      <c r="K92" s="13">
        <f t="shared" si="562"/>
        <v>1</v>
      </c>
      <c r="L92" s="20" t="s">
        <v>23</v>
      </c>
      <c r="M92" s="13">
        <f t="shared" ref="M92:W92" si="717">IF(M70="NA","NA",IF(M70="YES",1,0))</f>
        <v>1</v>
      </c>
      <c r="N92" s="13">
        <f t="shared" si="717"/>
        <v>1</v>
      </c>
      <c r="O92" s="13">
        <f t="shared" si="717"/>
        <v>1</v>
      </c>
      <c r="P92" s="13">
        <f t="shared" si="717"/>
        <v>1</v>
      </c>
      <c r="Q92" s="13">
        <f t="shared" si="717"/>
        <v>0</v>
      </c>
      <c r="R92" s="13">
        <f t="shared" si="717"/>
        <v>1</v>
      </c>
      <c r="S92" s="13">
        <f t="shared" si="717"/>
        <v>1</v>
      </c>
      <c r="T92" s="13">
        <f t="shared" si="717"/>
        <v>1</v>
      </c>
      <c r="U92" s="13">
        <f t="shared" si="717"/>
        <v>1</v>
      </c>
      <c r="V92" s="13">
        <f t="shared" ref="V92" si="718">IF(V70="NA","NA",IF(V70="YES",1,0))</f>
        <v>1</v>
      </c>
      <c r="W92" s="13">
        <f t="shared" si="717"/>
        <v>1</v>
      </c>
      <c r="X92" s="20" t="s">
        <v>23</v>
      </c>
      <c r="Y92" s="13">
        <f t="shared" ref="Y92:AH92" si="719">IF(Y70="NA","NA",IF(Y70="YES",1,0))</f>
        <v>1</v>
      </c>
      <c r="Z92" s="13">
        <f t="shared" si="719"/>
        <v>1</v>
      </c>
      <c r="AA92" s="13">
        <f t="shared" si="719"/>
        <v>1</v>
      </c>
      <c r="AB92" s="13">
        <f t="shared" si="719"/>
        <v>1</v>
      </c>
      <c r="AC92" s="13">
        <f t="shared" si="719"/>
        <v>1</v>
      </c>
      <c r="AD92" s="13">
        <f t="shared" si="719"/>
        <v>1</v>
      </c>
      <c r="AE92" s="13">
        <f t="shared" si="719"/>
        <v>1</v>
      </c>
      <c r="AF92" s="13">
        <f t="shared" si="719"/>
        <v>1</v>
      </c>
      <c r="AG92" s="13">
        <f t="shared" si="719"/>
        <v>1</v>
      </c>
      <c r="AH92" s="13">
        <f t="shared" si="719"/>
        <v>1</v>
      </c>
      <c r="AI92" s="20" t="s">
        <v>23</v>
      </c>
      <c r="AJ92" s="13">
        <f t="shared" ref="AJ92:AR92" si="720">IF(AJ70="NA","NA",IF(AJ70="YES",1,0))</f>
        <v>1</v>
      </c>
      <c r="AK92" s="13">
        <f t="shared" si="720"/>
        <v>1</v>
      </c>
      <c r="AL92" s="13">
        <f t="shared" si="720"/>
        <v>0</v>
      </c>
      <c r="AM92" s="13">
        <f t="shared" si="720"/>
        <v>1</v>
      </c>
      <c r="AN92" s="13">
        <f t="shared" si="720"/>
        <v>1</v>
      </c>
      <c r="AO92" s="13">
        <f t="shared" si="720"/>
        <v>1</v>
      </c>
      <c r="AP92" s="13">
        <f t="shared" si="720"/>
        <v>1</v>
      </c>
      <c r="AQ92" s="13">
        <f t="shared" si="720"/>
        <v>1</v>
      </c>
      <c r="AR92" s="13">
        <f t="shared" si="720"/>
        <v>1</v>
      </c>
      <c r="AS92" s="13">
        <f t="shared" ref="AS92:AS97" si="721">IF(AS70="NA","NA",IF(AS70="YES",1,0))</f>
        <v>1</v>
      </c>
      <c r="AT92" s="20" t="s">
        <v>23</v>
      </c>
      <c r="AU92" s="13">
        <f t="shared" ref="AU92:BD92" si="722">IF(AU70="NA","NA",IF(AU70="YES",1,0))</f>
        <v>1</v>
      </c>
      <c r="AV92" s="13">
        <f t="shared" si="722"/>
        <v>1</v>
      </c>
      <c r="AW92" s="13">
        <f t="shared" si="722"/>
        <v>1</v>
      </c>
      <c r="AX92" s="13">
        <f t="shared" si="722"/>
        <v>1</v>
      </c>
      <c r="AY92" s="13">
        <f t="shared" si="722"/>
        <v>1</v>
      </c>
      <c r="AZ92" s="13">
        <f t="shared" si="722"/>
        <v>1</v>
      </c>
      <c r="BA92" s="13">
        <f t="shared" si="722"/>
        <v>1</v>
      </c>
      <c r="BB92" s="13">
        <f t="shared" si="722"/>
        <v>1</v>
      </c>
      <c r="BC92" s="13">
        <f t="shared" si="722"/>
        <v>1</v>
      </c>
      <c r="BD92" s="13">
        <f t="shared" si="722"/>
        <v>0</v>
      </c>
      <c r="BE92" s="20" t="s">
        <v>23</v>
      </c>
      <c r="BF92" s="13">
        <f t="shared" ref="BF92:BN92" si="723">IF(BF70="NA","NA",IF(BF70="YES",1,0))</f>
        <v>1</v>
      </c>
      <c r="BG92" s="13">
        <f t="shared" si="723"/>
        <v>1</v>
      </c>
      <c r="BH92" s="13">
        <f t="shared" si="723"/>
        <v>0</v>
      </c>
      <c r="BI92" s="13">
        <f t="shared" si="723"/>
        <v>1</v>
      </c>
      <c r="BJ92" s="13">
        <f t="shared" si="723"/>
        <v>1</v>
      </c>
      <c r="BK92" s="13">
        <f t="shared" si="723"/>
        <v>1</v>
      </c>
      <c r="BL92" s="13">
        <f t="shared" si="723"/>
        <v>1</v>
      </c>
      <c r="BM92" s="13">
        <f t="shared" si="723"/>
        <v>1</v>
      </c>
      <c r="BN92" s="13">
        <f t="shared" si="723"/>
        <v>0</v>
      </c>
      <c r="BO92" s="13">
        <f t="shared" ref="BO92:BO97" si="724">IF(BO70="NA","NA",IF(BO70="YES",1,0))</f>
        <v>1</v>
      </c>
      <c r="BP92" s="20" t="s">
        <v>23</v>
      </c>
      <c r="BQ92" s="13">
        <f t="shared" ref="BQ92:BY92" si="725">IF(BQ70="NA","NA",IF(BQ70="YES",1,0))</f>
        <v>1</v>
      </c>
      <c r="BR92" s="13">
        <f t="shared" si="725"/>
        <v>1</v>
      </c>
      <c r="BS92" s="13">
        <f t="shared" si="725"/>
        <v>1</v>
      </c>
      <c r="BT92" s="13">
        <f t="shared" si="725"/>
        <v>1</v>
      </c>
      <c r="BU92" s="13">
        <f t="shared" si="725"/>
        <v>1</v>
      </c>
      <c r="BV92" s="13">
        <f t="shared" si="725"/>
        <v>1</v>
      </c>
      <c r="BW92" s="13">
        <f t="shared" si="725"/>
        <v>1</v>
      </c>
      <c r="BX92" s="13">
        <f t="shared" si="725"/>
        <v>1</v>
      </c>
      <c r="BY92" s="13">
        <f t="shared" si="725"/>
        <v>1</v>
      </c>
      <c r="BZ92" s="13">
        <f t="shared" ref="BZ92:BZ97" si="726">IF(BZ70="NA","NA",IF(BZ70="YES",1,0))</f>
        <v>1</v>
      </c>
      <c r="CA92" s="20" t="s">
        <v>23</v>
      </c>
      <c r="CB92" s="13">
        <f t="shared" ref="CB92:CJ92" si="727">IF(CB70="NA","NA",IF(CB70="YES",1,0))</f>
        <v>1</v>
      </c>
      <c r="CC92" s="13">
        <f t="shared" si="727"/>
        <v>1</v>
      </c>
      <c r="CD92" s="13">
        <f t="shared" si="727"/>
        <v>1</v>
      </c>
      <c r="CE92" s="13">
        <f t="shared" si="727"/>
        <v>1</v>
      </c>
      <c r="CF92" s="13">
        <f t="shared" si="727"/>
        <v>1</v>
      </c>
      <c r="CG92" s="13">
        <f t="shared" si="727"/>
        <v>1</v>
      </c>
      <c r="CH92" s="13">
        <f t="shared" si="727"/>
        <v>1</v>
      </c>
      <c r="CI92" s="13">
        <f t="shared" si="727"/>
        <v>1</v>
      </c>
      <c r="CJ92" s="13">
        <f t="shared" si="727"/>
        <v>1</v>
      </c>
      <c r="CK92" s="13">
        <f t="shared" ref="CK92:CK97" si="728">IF(CK70="NA","NA",IF(CK70="YES",1,0))</f>
        <v>1</v>
      </c>
      <c r="CL92" s="20" t="s">
        <v>23</v>
      </c>
      <c r="CM92" s="13">
        <f>IF(CM70="NA","NA",IF(CM70="YES",1,0))</f>
        <v>1</v>
      </c>
      <c r="CN92" s="13">
        <f t="shared" ref="CN92:CU92" si="729">IF(CN70="NA","NA",IF(CN70="YES",1,0))</f>
        <v>1</v>
      </c>
      <c r="CO92" s="13">
        <f t="shared" si="729"/>
        <v>0</v>
      </c>
      <c r="CP92" s="13">
        <f t="shared" si="729"/>
        <v>1</v>
      </c>
      <c r="CQ92" s="13">
        <f t="shared" si="729"/>
        <v>1</v>
      </c>
      <c r="CR92" s="13">
        <f t="shared" si="729"/>
        <v>1</v>
      </c>
      <c r="CS92" s="13">
        <f t="shared" si="729"/>
        <v>1</v>
      </c>
      <c r="CT92" s="13">
        <f t="shared" si="729"/>
        <v>1</v>
      </c>
      <c r="CU92" s="13">
        <f t="shared" si="729"/>
        <v>1</v>
      </c>
      <c r="CV92" s="13">
        <f t="shared" ref="CV92:CV97" si="730">IF(CV70="NA","NA",IF(CV70="YES",1,0))</f>
        <v>1</v>
      </c>
      <c r="CW92" s="20" t="s">
        <v>23</v>
      </c>
      <c r="CX92" s="13">
        <f t="shared" ref="CX92:DF92" si="731">IF(CX70="NA","NA",IF(CX70="YES",1,0))</f>
        <v>1</v>
      </c>
      <c r="CY92" s="13">
        <f t="shared" si="731"/>
        <v>1</v>
      </c>
      <c r="CZ92" s="13">
        <f t="shared" si="731"/>
        <v>1</v>
      </c>
      <c r="DA92" s="13">
        <f t="shared" si="731"/>
        <v>1</v>
      </c>
      <c r="DB92" s="13">
        <f t="shared" si="731"/>
        <v>1</v>
      </c>
      <c r="DC92" s="13">
        <f t="shared" si="731"/>
        <v>1</v>
      </c>
      <c r="DD92" s="13">
        <f t="shared" si="731"/>
        <v>1</v>
      </c>
      <c r="DE92" s="13">
        <f t="shared" si="731"/>
        <v>1</v>
      </c>
      <c r="DF92" s="13">
        <f t="shared" si="731"/>
        <v>1</v>
      </c>
      <c r="DG92" s="13">
        <f t="shared" ref="DG92:DG97" si="732">IF(DG70="NA","NA",IF(DG70="YES",1,0))</f>
        <v>1</v>
      </c>
      <c r="DH92" s="20" t="s">
        <v>23</v>
      </c>
      <c r="DI92" s="13">
        <f t="shared" ref="DI92:DQ92" si="733">IF(DI70="NA","NA",IF(DI70="YES",1,0))</f>
        <v>1</v>
      </c>
      <c r="DJ92" s="13">
        <f t="shared" si="733"/>
        <v>1</v>
      </c>
      <c r="DK92" s="13">
        <f t="shared" si="733"/>
        <v>1</v>
      </c>
      <c r="DL92" s="13">
        <f t="shared" si="733"/>
        <v>0</v>
      </c>
      <c r="DM92" s="13">
        <f t="shared" si="733"/>
        <v>1</v>
      </c>
      <c r="DN92" s="13">
        <f t="shared" si="733"/>
        <v>1</v>
      </c>
      <c r="DO92" s="13">
        <f t="shared" si="733"/>
        <v>1</v>
      </c>
      <c r="DP92" s="13">
        <f t="shared" si="733"/>
        <v>1</v>
      </c>
      <c r="DQ92" s="13">
        <f t="shared" si="733"/>
        <v>1</v>
      </c>
      <c r="DR92" s="13">
        <f t="shared" ref="DR92:DR97" si="734">IF(DR70="NA","NA",IF(DR70="YES",1,0))</f>
        <v>1</v>
      </c>
      <c r="DS92" s="20" t="s">
        <v>23</v>
      </c>
      <c r="DT92" s="13">
        <f t="shared" ref="DT92:EB92" si="735">IF(DT70="NA","NA",IF(DT70="YES",1,0))</f>
        <v>0</v>
      </c>
      <c r="DU92" s="13">
        <f t="shared" si="735"/>
        <v>1</v>
      </c>
      <c r="DV92" s="13">
        <f t="shared" si="735"/>
        <v>1</v>
      </c>
      <c r="DW92" s="13">
        <f t="shared" si="735"/>
        <v>1</v>
      </c>
      <c r="DX92" s="13">
        <f t="shared" si="735"/>
        <v>1</v>
      </c>
      <c r="DY92" s="13">
        <f t="shared" si="735"/>
        <v>1</v>
      </c>
      <c r="DZ92" s="13">
        <f t="shared" si="735"/>
        <v>1</v>
      </c>
      <c r="EA92" s="13">
        <f t="shared" si="735"/>
        <v>1</v>
      </c>
      <c r="EB92" s="13">
        <f t="shared" si="735"/>
        <v>1</v>
      </c>
      <c r="EC92" s="13">
        <f t="shared" ref="EC92:EC97" si="736">IF(EC70="NA","NA",IF(EC70="YES",1,0))</f>
        <v>1</v>
      </c>
      <c r="ED92" s="20" t="s">
        <v>23</v>
      </c>
      <c r="EE92" s="13">
        <f t="shared" ref="EE92:EM92" si="737">IF(EE70="NA","NA",IF(EE70="YES",1,0))</f>
        <v>1</v>
      </c>
      <c r="EF92" s="13">
        <f t="shared" si="737"/>
        <v>1</v>
      </c>
      <c r="EG92" s="13">
        <f t="shared" si="737"/>
        <v>1</v>
      </c>
      <c r="EH92" s="13">
        <f t="shared" si="737"/>
        <v>1</v>
      </c>
      <c r="EI92" s="13">
        <f t="shared" si="737"/>
        <v>1</v>
      </c>
      <c r="EJ92" s="13">
        <f t="shared" si="737"/>
        <v>1</v>
      </c>
      <c r="EK92" s="13">
        <f t="shared" si="737"/>
        <v>1</v>
      </c>
      <c r="EL92" s="13">
        <f t="shared" si="737"/>
        <v>1</v>
      </c>
      <c r="EM92" s="13">
        <f t="shared" si="737"/>
        <v>1</v>
      </c>
      <c r="EN92" s="13">
        <f t="shared" ref="EN92" si="738">IF(EN70="NA","NA",IF(EN70="YES",1,0))</f>
        <v>1</v>
      </c>
      <c r="EO92" s="20" t="s">
        <v>23</v>
      </c>
      <c r="EP92" s="13">
        <f t="shared" ref="EP92:EY92" si="739">IF(EP70="NA","NA",IF(EP70="YES",1,0))</f>
        <v>1</v>
      </c>
      <c r="EQ92" s="13">
        <f t="shared" si="739"/>
        <v>1</v>
      </c>
      <c r="ER92" s="13">
        <f t="shared" si="739"/>
        <v>1</v>
      </c>
      <c r="ES92" s="13">
        <f t="shared" si="739"/>
        <v>1</v>
      </c>
      <c r="ET92" s="13">
        <f t="shared" si="739"/>
        <v>1</v>
      </c>
      <c r="EU92" s="13">
        <f t="shared" si="739"/>
        <v>1</v>
      </c>
      <c r="EV92" s="13">
        <f t="shared" si="739"/>
        <v>1</v>
      </c>
      <c r="EW92" s="13">
        <f t="shared" si="739"/>
        <v>1</v>
      </c>
      <c r="EX92" s="13">
        <f t="shared" si="739"/>
        <v>1</v>
      </c>
      <c r="EY92" s="13">
        <f t="shared" si="739"/>
        <v>1</v>
      </c>
      <c r="EZ92" s="20" t="s">
        <v>23</v>
      </c>
      <c r="FA92" s="13">
        <f t="shared" ref="FA92:FJ92" si="740">IF(FA70="NA","NA",IF(FA70="YES",1,0))</f>
        <v>1</v>
      </c>
      <c r="FB92" s="13">
        <f t="shared" si="740"/>
        <v>1</v>
      </c>
      <c r="FC92" s="13">
        <f t="shared" si="740"/>
        <v>1</v>
      </c>
      <c r="FD92" s="13">
        <f t="shared" si="740"/>
        <v>1</v>
      </c>
      <c r="FE92" s="13">
        <f t="shared" si="740"/>
        <v>1</v>
      </c>
      <c r="FF92" s="13">
        <f t="shared" si="740"/>
        <v>1</v>
      </c>
      <c r="FG92" s="13">
        <f t="shared" si="740"/>
        <v>1</v>
      </c>
      <c r="FH92" s="13">
        <f t="shared" si="740"/>
        <v>1</v>
      </c>
      <c r="FI92" s="13">
        <f t="shared" si="740"/>
        <v>1</v>
      </c>
      <c r="FJ92" s="13">
        <f t="shared" si="740"/>
        <v>1</v>
      </c>
      <c r="FK92" s="20" t="s">
        <v>23</v>
      </c>
      <c r="FL92" s="13">
        <f>IF(FL70="NA","NA",IF(FL70="YES",1,0))</f>
        <v>1</v>
      </c>
      <c r="FM92" s="13">
        <f t="shared" ref="FM92:FR92" si="741">IF(FM70="NA","NA",IF(FM70="YES",1,0))</f>
        <v>1</v>
      </c>
      <c r="FN92" s="13">
        <f t="shared" si="741"/>
        <v>1</v>
      </c>
      <c r="FO92" s="13">
        <f t="shared" si="741"/>
        <v>1</v>
      </c>
      <c r="FP92" s="13">
        <f t="shared" si="741"/>
        <v>1</v>
      </c>
      <c r="FQ92" s="13">
        <f t="shared" si="741"/>
        <v>1</v>
      </c>
      <c r="FR92" s="13">
        <f t="shared" si="741"/>
        <v>1</v>
      </c>
      <c r="FS92" s="20" t="s">
        <v>23</v>
      </c>
      <c r="FT92" s="54" t="s">
        <v>23</v>
      </c>
      <c r="FU92" s="4">
        <f t="shared" ref="FU92:FU97" si="742">SUM(B92:FS92)</f>
        <v>150</v>
      </c>
      <c r="FV92" s="14"/>
      <c r="FW92" s="14">
        <f>FU92+FU115+FU124</f>
        <v>158</v>
      </c>
      <c r="FX92" s="16"/>
      <c r="FY92" s="16">
        <f t="shared" ref="FY92:FY97" si="743">FU92/FW92*100</f>
        <v>94.936708860759495</v>
      </c>
      <c r="GB92" s="127"/>
      <c r="GC92" s="128"/>
      <c r="GD92" s="120">
        <f>FW81</f>
        <v>158</v>
      </c>
      <c r="GE92" s="121"/>
      <c r="GF92" s="122"/>
      <c r="GG92" s="122"/>
      <c r="GH92" s="122"/>
      <c r="GI92" s="120"/>
      <c r="GJ92" s="120"/>
      <c r="GK92" s="120"/>
      <c r="GL92" s="112">
        <v>17</v>
      </c>
    </row>
    <row r="93" spans="1:194" x14ac:dyDescent="0.2">
      <c r="A93" s="20" t="s">
        <v>24</v>
      </c>
      <c r="B93" s="13">
        <f t="shared" si="562"/>
        <v>1</v>
      </c>
      <c r="C93" s="13">
        <f t="shared" si="562"/>
        <v>1</v>
      </c>
      <c r="D93" s="13">
        <f t="shared" si="562"/>
        <v>1</v>
      </c>
      <c r="E93" s="13">
        <f t="shared" si="562"/>
        <v>1</v>
      </c>
      <c r="F93" s="13">
        <f t="shared" si="562"/>
        <v>1</v>
      </c>
      <c r="G93" s="13">
        <f t="shared" si="562"/>
        <v>1</v>
      </c>
      <c r="H93" s="13">
        <f t="shared" si="562"/>
        <v>1</v>
      </c>
      <c r="I93" s="13">
        <f t="shared" si="562"/>
        <v>1</v>
      </c>
      <c r="J93" s="13">
        <f t="shared" si="562"/>
        <v>1</v>
      </c>
      <c r="K93" s="13">
        <f t="shared" si="562"/>
        <v>1</v>
      </c>
      <c r="L93" s="20" t="s">
        <v>24</v>
      </c>
      <c r="M93" s="13">
        <f t="shared" ref="M93:W93" si="744">IF(M71="NA","NA",IF(M71="YES",1,0))</f>
        <v>1</v>
      </c>
      <c r="N93" s="13">
        <f t="shared" si="744"/>
        <v>1</v>
      </c>
      <c r="O93" s="13">
        <f t="shared" si="744"/>
        <v>1</v>
      </c>
      <c r="P93" s="13">
        <f t="shared" si="744"/>
        <v>1</v>
      </c>
      <c r="Q93" s="13">
        <f t="shared" si="744"/>
        <v>0</v>
      </c>
      <c r="R93" s="13">
        <f t="shared" si="744"/>
        <v>1</v>
      </c>
      <c r="S93" s="13">
        <f t="shared" si="744"/>
        <v>1</v>
      </c>
      <c r="T93" s="13">
        <f t="shared" si="744"/>
        <v>1</v>
      </c>
      <c r="U93" s="13">
        <f t="shared" si="744"/>
        <v>1</v>
      </c>
      <c r="V93" s="13">
        <f t="shared" ref="V93" si="745">IF(V71="NA","NA",IF(V71="YES",1,0))</f>
        <v>1</v>
      </c>
      <c r="W93" s="13">
        <f t="shared" si="744"/>
        <v>1</v>
      </c>
      <c r="X93" s="20" t="s">
        <v>24</v>
      </c>
      <c r="Y93" s="13">
        <f t="shared" ref="Y93:AH93" si="746">IF(Y71="NA","NA",IF(Y71="YES",1,0))</f>
        <v>1</v>
      </c>
      <c r="Z93" s="13">
        <f t="shared" si="746"/>
        <v>1</v>
      </c>
      <c r="AA93" s="13">
        <f t="shared" si="746"/>
        <v>1</v>
      </c>
      <c r="AB93" s="13">
        <f t="shared" si="746"/>
        <v>1</v>
      </c>
      <c r="AC93" s="13">
        <f t="shared" si="746"/>
        <v>1</v>
      </c>
      <c r="AD93" s="13">
        <f t="shared" si="746"/>
        <v>1</v>
      </c>
      <c r="AE93" s="13">
        <f t="shared" si="746"/>
        <v>1</v>
      </c>
      <c r="AF93" s="13">
        <f t="shared" si="746"/>
        <v>1</v>
      </c>
      <c r="AG93" s="13">
        <f t="shared" si="746"/>
        <v>1</v>
      </c>
      <c r="AH93" s="13">
        <f t="shared" si="746"/>
        <v>1</v>
      </c>
      <c r="AI93" s="20" t="s">
        <v>24</v>
      </c>
      <c r="AJ93" s="13">
        <f t="shared" ref="AJ93:AR93" si="747">IF(AJ71="NA","NA",IF(AJ71="YES",1,0))</f>
        <v>1</v>
      </c>
      <c r="AK93" s="13">
        <f t="shared" si="747"/>
        <v>1</v>
      </c>
      <c r="AL93" s="13">
        <f t="shared" si="747"/>
        <v>0</v>
      </c>
      <c r="AM93" s="13">
        <f t="shared" si="747"/>
        <v>1</v>
      </c>
      <c r="AN93" s="13">
        <f t="shared" si="747"/>
        <v>1</v>
      </c>
      <c r="AO93" s="13">
        <f t="shared" si="747"/>
        <v>1</v>
      </c>
      <c r="AP93" s="13">
        <f t="shared" si="747"/>
        <v>1</v>
      </c>
      <c r="AQ93" s="13">
        <f t="shared" si="747"/>
        <v>1</v>
      </c>
      <c r="AR93" s="13">
        <f t="shared" si="747"/>
        <v>1</v>
      </c>
      <c r="AS93" s="13">
        <f t="shared" si="721"/>
        <v>1</v>
      </c>
      <c r="AT93" s="20" t="s">
        <v>24</v>
      </c>
      <c r="AU93" s="13">
        <f t="shared" ref="AU93:BD93" si="748">IF(AU71="NA","NA",IF(AU71="YES",1,0))</f>
        <v>1</v>
      </c>
      <c r="AV93" s="13">
        <f t="shared" si="748"/>
        <v>1</v>
      </c>
      <c r="AW93" s="13">
        <f t="shared" si="748"/>
        <v>1</v>
      </c>
      <c r="AX93" s="13">
        <f t="shared" si="748"/>
        <v>1</v>
      </c>
      <c r="AY93" s="13">
        <f t="shared" si="748"/>
        <v>1</v>
      </c>
      <c r="AZ93" s="13">
        <f t="shared" si="748"/>
        <v>1</v>
      </c>
      <c r="BA93" s="13">
        <f t="shared" si="748"/>
        <v>1</v>
      </c>
      <c r="BB93" s="13">
        <f t="shared" si="748"/>
        <v>1</v>
      </c>
      <c r="BC93" s="13">
        <f t="shared" si="748"/>
        <v>1</v>
      </c>
      <c r="BD93" s="13">
        <f t="shared" si="748"/>
        <v>0</v>
      </c>
      <c r="BE93" s="20" t="s">
        <v>24</v>
      </c>
      <c r="BF93" s="13">
        <f t="shared" ref="BF93:BN93" si="749">IF(BF71="NA","NA",IF(BF71="YES",1,0))</f>
        <v>1</v>
      </c>
      <c r="BG93" s="13">
        <f t="shared" si="749"/>
        <v>1</v>
      </c>
      <c r="BH93" s="13">
        <f t="shared" si="749"/>
        <v>0</v>
      </c>
      <c r="BI93" s="13">
        <f t="shared" si="749"/>
        <v>1</v>
      </c>
      <c r="BJ93" s="13">
        <f t="shared" si="749"/>
        <v>1</v>
      </c>
      <c r="BK93" s="13">
        <f t="shared" si="749"/>
        <v>1</v>
      </c>
      <c r="BL93" s="13">
        <f t="shared" si="749"/>
        <v>1</v>
      </c>
      <c r="BM93" s="13">
        <f t="shared" si="749"/>
        <v>1</v>
      </c>
      <c r="BN93" s="13">
        <f t="shared" si="749"/>
        <v>0</v>
      </c>
      <c r="BO93" s="13">
        <f t="shared" si="724"/>
        <v>1</v>
      </c>
      <c r="BP93" s="20" t="s">
        <v>24</v>
      </c>
      <c r="BQ93" s="13">
        <f t="shared" ref="BQ93:BY93" si="750">IF(BQ71="NA","NA",IF(BQ71="YES",1,0))</f>
        <v>1</v>
      </c>
      <c r="BR93" s="13">
        <f t="shared" si="750"/>
        <v>1</v>
      </c>
      <c r="BS93" s="13">
        <f t="shared" si="750"/>
        <v>1</v>
      </c>
      <c r="BT93" s="13">
        <f t="shared" si="750"/>
        <v>1</v>
      </c>
      <c r="BU93" s="13">
        <f t="shared" si="750"/>
        <v>1</v>
      </c>
      <c r="BV93" s="13">
        <f t="shared" si="750"/>
        <v>1</v>
      </c>
      <c r="BW93" s="13">
        <f t="shared" si="750"/>
        <v>1</v>
      </c>
      <c r="BX93" s="13">
        <f t="shared" si="750"/>
        <v>1</v>
      </c>
      <c r="BY93" s="13">
        <f t="shared" si="750"/>
        <v>1</v>
      </c>
      <c r="BZ93" s="13">
        <f t="shared" si="726"/>
        <v>1</v>
      </c>
      <c r="CA93" s="20" t="s">
        <v>24</v>
      </c>
      <c r="CB93" s="13">
        <f t="shared" ref="CB93:CJ93" si="751">IF(CB71="NA","NA",IF(CB71="YES",1,0))</f>
        <v>1</v>
      </c>
      <c r="CC93" s="13">
        <f t="shared" si="751"/>
        <v>1</v>
      </c>
      <c r="CD93" s="13">
        <f t="shared" si="751"/>
        <v>1</v>
      </c>
      <c r="CE93" s="13">
        <f t="shared" si="751"/>
        <v>1</v>
      </c>
      <c r="CF93" s="13">
        <f t="shared" si="751"/>
        <v>1</v>
      </c>
      <c r="CG93" s="13">
        <f t="shared" si="751"/>
        <v>1</v>
      </c>
      <c r="CH93" s="13">
        <f t="shared" si="751"/>
        <v>1</v>
      </c>
      <c r="CI93" s="13">
        <f t="shared" si="751"/>
        <v>1</v>
      </c>
      <c r="CJ93" s="13">
        <f t="shared" si="751"/>
        <v>1</v>
      </c>
      <c r="CK93" s="13">
        <f t="shared" si="728"/>
        <v>1</v>
      </c>
      <c r="CL93" s="20" t="s">
        <v>24</v>
      </c>
      <c r="CM93" s="13">
        <f t="shared" ref="CM93:CU93" si="752">IF(CM71="NA","NA",IF(CM71="YES",1,0))</f>
        <v>1</v>
      </c>
      <c r="CN93" s="13">
        <f t="shared" si="752"/>
        <v>1</v>
      </c>
      <c r="CO93" s="13">
        <f t="shared" si="752"/>
        <v>0</v>
      </c>
      <c r="CP93" s="13">
        <f t="shared" si="752"/>
        <v>1</v>
      </c>
      <c r="CQ93" s="13">
        <f t="shared" si="752"/>
        <v>1</v>
      </c>
      <c r="CR93" s="13">
        <f t="shared" si="752"/>
        <v>1</v>
      </c>
      <c r="CS93" s="13">
        <f t="shared" si="752"/>
        <v>1</v>
      </c>
      <c r="CT93" s="13">
        <f t="shared" si="752"/>
        <v>1</v>
      </c>
      <c r="CU93" s="13">
        <f t="shared" si="752"/>
        <v>1</v>
      </c>
      <c r="CV93" s="13">
        <f t="shared" si="730"/>
        <v>1</v>
      </c>
      <c r="CW93" s="20" t="s">
        <v>24</v>
      </c>
      <c r="CX93" s="13">
        <f t="shared" ref="CX93:DF93" si="753">IF(CX71="NA","NA",IF(CX71="YES",1,0))</f>
        <v>1</v>
      </c>
      <c r="CY93" s="13">
        <f t="shared" si="753"/>
        <v>1</v>
      </c>
      <c r="CZ93" s="13">
        <f t="shared" si="753"/>
        <v>1</v>
      </c>
      <c r="DA93" s="13">
        <f t="shared" si="753"/>
        <v>1</v>
      </c>
      <c r="DB93" s="13">
        <f t="shared" si="753"/>
        <v>1</v>
      </c>
      <c r="DC93" s="13">
        <f t="shared" si="753"/>
        <v>1</v>
      </c>
      <c r="DD93" s="13">
        <f t="shared" si="753"/>
        <v>0</v>
      </c>
      <c r="DE93" s="13">
        <f t="shared" si="753"/>
        <v>1</v>
      </c>
      <c r="DF93" s="13">
        <f t="shared" si="753"/>
        <v>1</v>
      </c>
      <c r="DG93" s="13">
        <f t="shared" si="732"/>
        <v>1</v>
      </c>
      <c r="DH93" s="20" t="s">
        <v>24</v>
      </c>
      <c r="DI93" s="13">
        <f t="shared" ref="DI93:DQ93" si="754">IF(DI71="NA","NA",IF(DI71="YES",1,0))</f>
        <v>1</v>
      </c>
      <c r="DJ93" s="13">
        <f t="shared" si="754"/>
        <v>1</v>
      </c>
      <c r="DK93" s="13">
        <f t="shared" si="754"/>
        <v>1</v>
      </c>
      <c r="DL93" s="13">
        <f t="shared" si="754"/>
        <v>0</v>
      </c>
      <c r="DM93" s="13">
        <f t="shared" si="754"/>
        <v>1</v>
      </c>
      <c r="DN93" s="13">
        <f t="shared" si="754"/>
        <v>1</v>
      </c>
      <c r="DO93" s="13">
        <f t="shared" si="754"/>
        <v>1</v>
      </c>
      <c r="DP93" s="13">
        <f t="shared" si="754"/>
        <v>1</v>
      </c>
      <c r="DQ93" s="13">
        <f t="shared" si="754"/>
        <v>1</v>
      </c>
      <c r="DR93" s="13">
        <f t="shared" si="734"/>
        <v>1</v>
      </c>
      <c r="DS93" s="20" t="s">
        <v>24</v>
      </c>
      <c r="DT93" s="13">
        <f t="shared" ref="DT93:EB93" si="755">IF(DT71="NA","NA",IF(DT71="YES",1,0))</f>
        <v>1</v>
      </c>
      <c r="DU93" s="13">
        <f t="shared" si="755"/>
        <v>1</v>
      </c>
      <c r="DV93" s="13">
        <f t="shared" si="755"/>
        <v>1</v>
      </c>
      <c r="DW93" s="13">
        <f t="shared" si="755"/>
        <v>1</v>
      </c>
      <c r="DX93" s="13">
        <f t="shared" si="755"/>
        <v>1</v>
      </c>
      <c r="DY93" s="13">
        <f t="shared" si="755"/>
        <v>1</v>
      </c>
      <c r="DZ93" s="13">
        <f t="shared" si="755"/>
        <v>1</v>
      </c>
      <c r="EA93" s="13">
        <f t="shared" si="755"/>
        <v>1</v>
      </c>
      <c r="EB93" s="13">
        <f t="shared" si="755"/>
        <v>1</v>
      </c>
      <c r="EC93" s="13">
        <f t="shared" si="736"/>
        <v>1</v>
      </c>
      <c r="ED93" s="20" t="s">
        <v>24</v>
      </c>
      <c r="EE93" s="13">
        <f t="shared" ref="EE93:EM93" si="756">IF(EE71="NA","NA",IF(EE71="YES",1,0))</f>
        <v>1</v>
      </c>
      <c r="EF93" s="13">
        <f t="shared" si="756"/>
        <v>1</v>
      </c>
      <c r="EG93" s="13">
        <f t="shared" si="756"/>
        <v>1</v>
      </c>
      <c r="EH93" s="13">
        <f t="shared" si="756"/>
        <v>1</v>
      </c>
      <c r="EI93" s="13">
        <f t="shared" si="756"/>
        <v>1</v>
      </c>
      <c r="EJ93" s="13">
        <f t="shared" si="756"/>
        <v>1</v>
      </c>
      <c r="EK93" s="13">
        <f t="shared" si="756"/>
        <v>1</v>
      </c>
      <c r="EL93" s="13">
        <f t="shared" si="756"/>
        <v>1</v>
      </c>
      <c r="EM93" s="13">
        <f t="shared" si="756"/>
        <v>1</v>
      </c>
      <c r="EN93" s="13">
        <f t="shared" ref="EN93" si="757">IF(EN71="NA","NA",IF(EN71="YES",1,0))</f>
        <v>1</v>
      </c>
      <c r="EO93" s="20" t="s">
        <v>24</v>
      </c>
      <c r="EP93" s="13">
        <f t="shared" ref="EP93:EY93" si="758">IF(EP71="NA","NA",IF(EP71="YES",1,0))</f>
        <v>1</v>
      </c>
      <c r="EQ93" s="13">
        <f t="shared" si="758"/>
        <v>1</v>
      </c>
      <c r="ER93" s="13">
        <f t="shared" si="758"/>
        <v>1</v>
      </c>
      <c r="ES93" s="13">
        <f t="shared" si="758"/>
        <v>1</v>
      </c>
      <c r="ET93" s="13">
        <f t="shared" si="758"/>
        <v>1</v>
      </c>
      <c r="EU93" s="13">
        <f t="shared" si="758"/>
        <v>1</v>
      </c>
      <c r="EV93" s="13">
        <f t="shared" si="758"/>
        <v>1</v>
      </c>
      <c r="EW93" s="13">
        <f t="shared" si="758"/>
        <v>1</v>
      </c>
      <c r="EX93" s="13">
        <f t="shared" si="758"/>
        <v>1</v>
      </c>
      <c r="EY93" s="13">
        <f t="shared" si="758"/>
        <v>1</v>
      </c>
      <c r="EZ93" s="20" t="s">
        <v>24</v>
      </c>
      <c r="FA93" s="13">
        <f t="shared" ref="FA93:FJ93" si="759">IF(FA71="NA","NA",IF(FA71="YES",1,0))</f>
        <v>1</v>
      </c>
      <c r="FB93" s="13">
        <f t="shared" si="759"/>
        <v>1</v>
      </c>
      <c r="FC93" s="13">
        <f t="shared" si="759"/>
        <v>1</v>
      </c>
      <c r="FD93" s="13">
        <f t="shared" si="759"/>
        <v>1</v>
      </c>
      <c r="FE93" s="13">
        <f t="shared" si="759"/>
        <v>1</v>
      </c>
      <c r="FF93" s="13">
        <f t="shared" si="759"/>
        <v>1</v>
      </c>
      <c r="FG93" s="13">
        <f t="shared" si="759"/>
        <v>1</v>
      </c>
      <c r="FH93" s="13">
        <f t="shared" si="759"/>
        <v>1</v>
      </c>
      <c r="FI93" s="13">
        <f t="shared" si="759"/>
        <v>1</v>
      </c>
      <c r="FJ93" s="13">
        <f t="shared" si="759"/>
        <v>1</v>
      </c>
      <c r="FK93" s="20" t="s">
        <v>24</v>
      </c>
      <c r="FL93" s="13">
        <f t="shared" ref="FL93:FR93" si="760">IF(FL71="NA","NA",IF(FL71="YES",1,0))</f>
        <v>1</v>
      </c>
      <c r="FM93" s="13">
        <f t="shared" si="760"/>
        <v>1</v>
      </c>
      <c r="FN93" s="13">
        <f t="shared" si="760"/>
        <v>1</v>
      </c>
      <c r="FO93" s="13">
        <f t="shared" si="760"/>
        <v>1</v>
      </c>
      <c r="FP93" s="13">
        <f t="shared" si="760"/>
        <v>1</v>
      </c>
      <c r="FQ93" s="13">
        <f t="shared" si="760"/>
        <v>1</v>
      </c>
      <c r="FR93" s="13">
        <f t="shared" si="760"/>
        <v>1</v>
      </c>
      <c r="FS93" s="20" t="s">
        <v>24</v>
      </c>
      <c r="FT93" s="54" t="s">
        <v>24</v>
      </c>
      <c r="FU93" s="4">
        <f t="shared" si="742"/>
        <v>150</v>
      </c>
      <c r="FV93" s="14"/>
      <c r="FW93" s="14">
        <f>FU93+FU116+FU125</f>
        <v>158</v>
      </c>
      <c r="FX93" s="16"/>
      <c r="FY93" s="16">
        <f t="shared" si="743"/>
        <v>94.936708860759495</v>
      </c>
      <c r="GB93" s="127"/>
      <c r="GC93" s="128" t="str">
        <f>FT82</f>
        <v xml:space="preserve">      Counting Station</v>
      </c>
      <c r="GD93" s="122">
        <f>FU82</f>
        <v>156</v>
      </c>
      <c r="GE93" s="121">
        <f>GD93/GD95*100</f>
        <v>98.734177215189874</v>
      </c>
      <c r="GF93" s="122" t="s">
        <v>129</v>
      </c>
      <c r="GG93" s="122" t="s">
        <v>129</v>
      </c>
      <c r="GH93" s="122" t="s">
        <v>129</v>
      </c>
      <c r="GI93" s="129">
        <f>FU148</f>
        <v>1</v>
      </c>
      <c r="GJ93" s="129">
        <f>FU152</f>
        <v>1</v>
      </c>
      <c r="GK93" s="129">
        <f>FU156</f>
        <v>0</v>
      </c>
      <c r="GL93" s="112">
        <v>18</v>
      </c>
    </row>
    <row r="94" spans="1:194" x14ac:dyDescent="0.2">
      <c r="A94" s="20" t="s">
        <v>25</v>
      </c>
      <c r="B94" s="13">
        <f t="shared" si="562"/>
        <v>0</v>
      </c>
      <c r="C94" s="13">
        <f t="shared" si="562"/>
        <v>0</v>
      </c>
      <c r="D94" s="13">
        <f t="shared" si="562"/>
        <v>0</v>
      </c>
      <c r="E94" s="13">
        <f t="shared" si="562"/>
        <v>0</v>
      </c>
      <c r="F94" s="13">
        <f t="shared" si="562"/>
        <v>0</v>
      </c>
      <c r="G94" s="13">
        <f t="shared" si="562"/>
        <v>0</v>
      </c>
      <c r="H94" s="13">
        <f t="shared" si="562"/>
        <v>0</v>
      </c>
      <c r="I94" s="13">
        <f t="shared" si="562"/>
        <v>0</v>
      </c>
      <c r="J94" s="13">
        <f t="shared" si="562"/>
        <v>0</v>
      </c>
      <c r="K94" s="13">
        <f t="shared" si="562"/>
        <v>0</v>
      </c>
      <c r="L94" s="20" t="s">
        <v>25</v>
      </c>
      <c r="M94" s="13">
        <f t="shared" ref="M94:W94" si="761">IF(M72="NA","NA",IF(M72="YES",1,0))</f>
        <v>0</v>
      </c>
      <c r="N94" s="13">
        <f t="shared" si="761"/>
        <v>1</v>
      </c>
      <c r="O94" s="13">
        <f t="shared" si="761"/>
        <v>0</v>
      </c>
      <c r="P94" s="13">
        <f t="shared" si="761"/>
        <v>0</v>
      </c>
      <c r="Q94" s="13">
        <f t="shared" si="761"/>
        <v>0</v>
      </c>
      <c r="R94" s="13">
        <f t="shared" si="761"/>
        <v>0</v>
      </c>
      <c r="S94" s="13">
        <f t="shared" si="761"/>
        <v>0</v>
      </c>
      <c r="T94" s="13">
        <f t="shared" si="761"/>
        <v>0</v>
      </c>
      <c r="U94" s="13">
        <f t="shared" si="761"/>
        <v>0</v>
      </c>
      <c r="V94" s="13">
        <f t="shared" ref="V94" si="762">IF(V72="NA","NA",IF(V72="YES",1,0))</f>
        <v>0</v>
      </c>
      <c r="W94" s="13">
        <f t="shared" si="761"/>
        <v>0</v>
      </c>
      <c r="X94" s="20" t="s">
        <v>25</v>
      </c>
      <c r="Y94" s="13">
        <f t="shared" ref="Y94:AH94" si="763">IF(Y72="NA","NA",IF(Y72="YES",1,0))</f>
        <v>0</v>
      </c>
      <c r="Z94" s="13">
        <f t="shared" si="763"/>
        <v>0</v>
      </c>
      <c r="AA94" s="13">
        <f t="shared" si="763"/>
        <v>0</v>
      </c>
      <c r="AB94" s="13">
        <f t="shared" si="763"/>
        <v>0</v>
      </c>
      <c r="AC94" s="13">
        <f t="shared" si="763"/>
        <v>0</v>
      </c>
      <c r="AD94" s="13">
        <f t="shared" si="763"/>
        <v>0</v>
      </c>
      <c r="AE94" s="13">
        <f t="shared" si="763"/>
        <v>0</v>
      </c>
      <c r="AF94" s="13">
        <f t="shared" si="763"/>
        <v>0</v>
      </c>
      <c r="AG94" s="13">
        <f t="shared" si="763"/>
        <v>0</v>
      </c>
      <c r="AH94" s="13">
        <f t="shared" si="763"/>
        <v>1</v>
      </c>
      <c r="AI94" s="20" t="s">
        <v>25</v>
      </c>
      <c r="AJ94" s="13">
        <f t="shared" ref="AJ94:AR94" si="764">IF(AJ72="NA","NA",IF(AJ72="YES",1,0))</f>
        <v>1</v>
      </c>
      <c r="AK94" s="13">
        <f t="shared" si="764"/>
        <v>1</v>
      </c>
      <c r="AL94" s="13">
        <f t="shared" si="764"/>
        <v>0</v>
      </c>
      <c r="AM94" s="13">
        <f t="shared" si="764"/>
        <v>0</v>
      </c>
      <c r="AN94" s="13">
        <f t="shared" si="764"/>
        <v>0</v>
      </c>
      <c r="AO94" s="13">
        <f t="shared" si="764"/>
        <v>0</v>
      </c>
      <c r="AP94" s="13">
        <f t="shared" si="764"/>
        <v>1</v>
      </c>
      <c r="AQ94" s="13">
        <f t="shared" si="764"/>
        <v>1</v>
      </c>
      <c r="AR94" s="13">
        <f t="shared" si="764"/>
        <v>1</v>
      </c>
      <c r="AS94" s="13">
        <f t="shared" si="721"/>
        <v>0</v>
      </c>
      <c r="AT94" s="20" t="s">
        <v>25</v>
      </c>
      <c r="AU94" s="13">
        <f t="shared" ref="AU94:BD94" si="765">IF(AU72="NA","NA",IF(AU72="YES",1,0))</f>
        <v>1</v>
      </c>
      <c r="AV94" s="13">
        <f t="shared" si="765"/>
        <v>1</v>
      </c>
      <c r="AW94" s="13">
        <f t="shared" si="765"/>
        <v>1</v>
      </c>
      <c r="AX94" s="13">
        <f t="shared" si="765"/>
        <v>0</v>
      </c>
      <c r="AY94" s="13">
        <f t="shared" si="765"/>
        <v>0</v>
      </c>
      <c r="AZ94" s="13">
        <f t="shared" si="765"/>
        <v>1</v>
      </c>
      <c r="BA94" s="13">
        <f t="shared" si="765"/>
        <v>1</v>
      </c>
      <c r="BB94" s="13">
        <f t="shared" si="765"/>
        <v>1</v>
      </c>
      <c r="BC94" s="13">
        <f t="shared" si="765"/>
        <v>1</v>
      </c>
      <c r="BD94" s="13">
        <f t="shared" si="765"/>
        <v>1</v>
      </c>
      <c r="BE94" s="20" t="s">
        <v>25</v>
      </c>
      <c r="BF94" s="13">
        <f t="shared" ref="BF94:BN94" si="766">IF(BF72="NA","NA",IF(BF72="YES",1,0))</f>
        <v>1</v>
      </c>
      <c r="BG94" s="13">
        <f t="shared" si="766"/>
        <v>0</v>
      </c>
      <c r="BH94" s="13">
        <f t="shared" si="766"/>
        <v>0</v>
      </c>
      <c r="BI94" s="13">
        <f t="shared" si="766"/>
        <v>0</v>
      </c>
      <c r="BJ94" s="13">
        <f t="shared" si="766"/>
        <v>0</v>
      </c>
      <c r="BK94" s="13">
        <f t="shared" si="766"/>
        <v>1</v>
      </c>
      <c r="BL94" s="13">
        <f t="shared" si="766"/>
        <v>1</v>
      </c>
      <c r="BM94" s="13">
        <f t="shared" si="766"/>
        <v>0</v>
      </c>
      <c r="BN94" s="13">
        <f t="shared" si="766"/>
        <v>0</v>
      </c>
      <c r="BO94" s="13">
        <f t="shared" si="724"/>
        <v>0</v>
      </c>
      <c r="BP94" s="20" t="s">
        <v>25</v>
      </c>
      <c r="BQ94" s="13">
        <f t="shared" ref="BQ94:BY94" si="767">IF(BQ72="NA","NA",IF(BQ72="YES",1,0))</f>
        <v>1</v>
      </c>
      <c r="BR94" s="13">
        <f t="shared" si="767"/>
        <v>0</v>
      </c>
      <c r="BS94" s="13">
        <f t="shared" si="767"/>
        <v>0</v>
      </c>
      <c r="BT94" s="13">
        <f t="shared" si="767"/>
        <v>0</v>
      </c>
      <c r="BU94" s="13">
        <f t="shared" si="767"/>
        <v>0</v>
      </c>
      <c r="BV94" s="13">
        <f t="shared" si="767"/>
        <v>0</v>
      </c>
      <c r="BW94" s="13">
        <f t="shared" si="767"/>
        <v>0</v>
      </c>
      <c r="BX94" s="13">
        <f t="shared" si="767"/>
        <v>0</v>
      </c>
      <c r="BY94" s="13">
        <f t="shared" si="767"/>
        <v>0</v>
      </c>
      <c r="BZ94" s="13">
        <f t="shared" si="726"/>
        <v>0</v>
      </c>
      <c r="CA94" s="20" t="s">
        <v>25</v>
      </c>
      <c r="CB94" s="13">
        <f t="shared" ref="CB94:CJ94" si="768">IF(CB72="NA","NA",IF(CB72="YES",1,0))</f>
        <v>0</v>
      </c>
      <c r="CC94" s="13">
        <f t="shared" si="768"/>
        <v>0</v>
      </c>
      <c r="CD94" s="13">
        <f t="shared" si="768"/>
        <v>0</v>
      </c>
      <c r="CE94" s="13">
        <f t="shared" si="768"/>
        <v>0</v>
      </c>
      <c r="CF94" s="13">
        <f t="shared" si="768"/>
        <v>0</v>
      </c>
      <c r="CG94" s="13">
        <f t="shared" si="768"/>
        <v>0</v>
      </c>
      <c r="CH94" s="13">
        <f t="shared" si="768"/>
        <v>0</v>
      </c>
      <c r="CI94" s="13">
        <f t="shared" si="768"/>
        <v>0</v>
      </c>
      <c r="CJ94" s="13">
        <f t="shared" si="768"/>
        <v>0</v>
      </c>
      <c r="CK94" s="13">
        <f t="shared" si="728"/>
        <v>0</v>
      </c>
      <c r="CL94" s="20" t="s">
        <v>25</v>
      </c>
      <c r="CM94" s="13">
        <f t="shared" ref="CM94:CU94" si="769">IF(CM72="NA","NA",IF(CM72="YES",1,0))</f>
        <v>0</v>
      </c>
      <c r="CN94" s="13">
        <f t="shared" si="769"/>
        <v>0</v>
      </c>
      <c r="CO94" s="13">
        <f t="shared" si="769"/>
        <v>0</v>
      </c>
      <c r="CP94" s="13">
        <f t="shared" si="769"/>
        <v>0</v>
      </c>
      <c r="CQ94" s="13">
        <f t="shared" si="769"/>
        <v>0</v>
      </c>
      <c r="CR94" s="13">
        <f t="shared" si="769"/>
        <v>0</v>
      </c>
      <c r="CS94" s="13">
        <f t="shared" si="769"/>
        <v>0</v>
      </c>
      <c r="CT94" s="13">
        <f t="shared" si="769"/>
        <v>0</v>
      </c>
      <c r="CU94" s="13">
        <f t="shared" si="769"/>
        <v>0</v>
      </c>
      <c r="CV94" s="13">
        <f t="shared" si="730"/>
        <v>0</v>
      </c>
      <c r="CW94" s="20" t="s">
        <v>25</v>
      </c>
      <c r="CX94" s="13">
        <f t="shared" ref="CX94:DF94" si="770">IF(CX72="NA","NA",IF(CX72="YES",1,0))</f>
        <v>0</v>
      </c>
      <c r="CY94" s="13">
        <f t="shared" si="770"/>
        <v>0</v>
      </c>
      <c r="CZ94" s="13">
        <f t="shared" si="770"/>
        <v>0</v>
      </c>
      <c r="DA94" s="13">
        <f t="shared" si="770"/>
        <v>0</v>
      </c>
      <c r="DB94" s="13">
        <f t="shared" si="770"/>
        <v>0</v>
      </c>
      <c r="DC94" s="13">
        <f t="shared" si="770"/>
        <v>0</v>
      </c>
      <c r="DD94" s="13">
        <f t="shared" si="770"/>
        <v>0</v>
      </c>
      <c r="DE94" s="13">
        <f t="shared" si="770"/>
        <v>0</v>
      </c>
      <c r="DF94" s="13">
        <f t="shared" si="770"/>
        <v>0</v>
      </c>
      <c r="DG94" s="13">
        <f t="shared" si="732"/>
        <v>0</v>
      </c>
      <c r="DH94" s="20" t="s">
        <v>25</v>
      </c>
      <c r="DI94" s="13">
        <f t="shared" ref="DI94:DQ94" si="771">IF(DI72="NA","NA",IF(DI72="YES",1,0))</f>
        <v>0</v>
      </c>
      <c r="DJ94" s="13">
        <f t="shared" si="771"/>
        <v>0</v>
      </c>
      <c r="DK94" s="13">
        <f t="shared" si="771"/>
        <v>0</v>
      </c>
      <c r="DL94" s="13">
        <f t="shared" si="771"/>
        <v>0</v>
      </c>
      <c r="DM94" s="13">
        <f t="shared" si="771"/>
        <v>0</v>
      </c>
      <c r="DN94" s="13">
        <f t="shared" si="771"/>
        <v>0</v>
      </c>
      <c r="DO94" s="13">
        <f t="shared" si="771"/>
        <v>0</v>
      </c>
      <c r="DP94" s="13">
        <f t="shared" si="771"/>
        <v>0</v>
      </c>
      <c r="DQ94" s="13">
        <f t="shared" si="771"/>
        <v>0</v>
      </c>
      <c r="DR94" s="13">
        <f t="shared" si="734"/>
        <v>0</v>
      </c>
      <c r="DS94" s="20" t="s">
        <v>25</v>
      </c>
      <c r="DT94" s="13">
        <f t="shared" ref="DT94:EB94" si="772">IF(DT72="NA","NA",IF(DT72="YES",1,0))</f>
        <v>0</v>
      </c>
      <c r="DU94" s="13">
        <f t="shared" si="772"/>
        <v>0</v>
      </c>
      <c r="DV94" s="13">
        <f t="shared" si="772"/>
        <v>0</v>
      </c>
      <c r="DW94" s="13">
        <f t="shared" si="772"/>
        <v>0</v>
      </c>
      <c r="DX94" s="13">
        <f t="shared" si="772"/>
        <v>0</v>
      </c>
      <c r="DY94" s="13">
        <f t="shared" si="772"/>
        <v>0</v>
      </c>
      <c r="DZ94" s="13">
        <f t="shared" si="772"/>
        <v>0</v>
      </c>
      <c r="EA94" s="13">
        <f t="shared" si="772"/>
        <v>0</v>
      </c>
      <c r="EB94" s="13">
        <f t="shared" si="772"/>
        <v>0</v>
      </c>
      <c r="EC94" s="13">
        <f t="shared" si="736"/>
        <v>0</v>
      </c>
      <c r="ED94" s="20" t="s">
        <v>25</v>
      </c>
      <c r="EE94" s="13">
        <f t="shared" ref="EE94:EM94" si="773">IF(EE72="NA","NA",IF(EE72="YES",1,0))</f>
        <v>0</v>
      </c>
      <c r="EF94" s="13">
        <f t="shared" si="773"/>
        <v>0</v>
      </c>
      <c r="EG94" s="13">
        <f t="shared" si="773"/>
        <v>0</v>
      </c>
      <c r="EH94" s="13">
        <f t="shared" si="773"/>
        <v>0</v>
      </c>
      <c r="EI94" s="13">
        <f t="shared" si="773"/>
        <v>0</v>
      </c>
      <c r="EJ94" s="13">
        <f t="shared" si="773"/>
        <v>0</v>
      </c>
      <c r="EK94" s="13">
        <f t="shared" si="773"/>
        <v>0</v>
      </c>
      <c r="EL94" s="13">
        <f t="shared" si="773"/>
        <v>0</v>
      </c>
      <c r="EM94" s="13">
        <f t="shared" si="773"/>
        <v>0</v>
      </c>
      <c r="EN94" s="13">
        <f t="shared" ref="EN94" si="774">IF(EN72="NA","NA",IF(EN72="YES",1,0))</f>
        <v>0</v>
      </c>
      <c r="EO94" s="20" t="s">
        <v>25</v>
      </c>
      <c r="EP94" s="13">
        <f t="shared" ref="EP94:EY94" si="775">IF(EP72="NA","NA",IF(EP72="YES",1,0))</f>
        <v>0</v>
      </c>
      <c r="EQ94" s="13">
        <f t="shared" si="775"/>
        <v>0</v>
      </c>
      <c r="ER94" s="13">
        <f t="shared" si="775"/>
        <v>0</v>
      </c>
      <c r="ES94" s="13">
        <f t="shared" si="775"/>
        <v>0</v>
      </c>
      <c r="ET94" s="13">
        <f t="shared" si="775"/>
        <v>0</v>
      </c>
      <c r="EU94" s="13">
        <f t="shared" si="775"/>
        <v>0</v>
      </c>
      <c r="EV94" s="13">
        <f t="shared" si="775"/>
        <v>0</v>
      </c>
      <c r="EW94" s="13">
        <f t="shared" si="775"/>
        <v>0</v>
      </c>
      <c r="EX94" s="13">
        <f t="shared" si="775"/>
        <v>0</v>
      </c>
      <c r="EY94" s="13">
        <f t="shared" si="775"/>
        <v>0</v>
      </c>
      <c r="EZ94" s="20" t="s">
        <v>25</v>
      </c>
      <c r="FA94" s="13">
        <f t="shared" ref="FA94:FJ94" si="776">IF(FA72="NA","NA",IF(FA72="YES",1,0))</f>
        <v>1</v>
      </c>
      <c r="FB94" s="13">
        <f t="shared" si="776"/>
        <v>0</v>
      </c>
      <c r="FC94" s="13">
        <f t="shared" si="776"/>
        <v>0</v>
      </c>
      <c r="FD94" s="13">
        <f t="shared" si="776"/>
        <v>0</v>
      </c>
      <c r="FE94" s="13">
        <f t="shared" si="776"/>
        <v>0</v>
      </c>
      <c r="FF94" s="13">
        <f t="shared" si="776"/>
        <v>0</v>
      </c>
      <c r="FG94" s="13">
        <f t="shared" si="776"/>
        <v>0</v>
      </c>
      <c r="FH94" s="13">
        <f t="shared" si="776"/>
        <v>0</v>
      </c>
      <c r="FI94" s="13">
        <f t="shared" si="776"/>
        <v>0</v>
      </c>
      <c r="FJ94" s="13">
        <f t="shared" si="776"/>
        <v>0</v>
      </c>
      <c r="FK94" s="20" t="s">
        <v>25</v>
      </c>
      <c r="FL94" s="13">
        <f t="shared" ref="FL94:FR94" si="777">IF(FL72="NA","NA",IF(FL72="YES",1,0))</f>
        <v>0</v>
      </c>
      <c r="FM94" s="13">
        <f t="shared" si="777"/>
        <v>0</v>
      </c>
      <c r="FN94" s="13">
        <f t="shared" si="777"/>
        <v>0</v>
      </c>
      <c r="FO94" s="13">
        <f t="shared" si="777"/>
        <v>0</v>
      </c>
      <c r="FP94" s="13">
        <f t="shared" si="777"/>
        <v>0</v>
      </c>
      <c r="FQ94" s="13">
        <f t="shared" si="777"/>
        <v>0</v>
      </c>
      <c r="FR94" s="13">
        <f t="shared" si="777"/>
        <v>0</v>
      </c>
      <c r="FS94" s="20" t="s">
        <v>25</v>
      </c>
      <c r="FT94" s="54" t="s">
        <v>25</v>
      </c>
      <c r="FU94" s="4">
        <f t="shared" si="742"/>
        <v>20</v>
      </c>
      <c r="FV94" s="14"/>
      <c r="FW94" s="14">
        <f>FU94+FU117+FU126</f>
        <v>158</v>
      </c>
      <c r="FX94" s="16"/>
      <c r="FY94" s="16">
        <f t="shared" si="743"/>
        <v>12.658227848101266</v>
      </c>
      <c r="GB94" s="123"/>
      <c r="GC94" s="124"/>
      <c r="GD94" s="122" t="s">
        <v>129</v>
      </c>
      <c r="GE94" s="122" t="s">
        <v>129</v>
      </c>
      <c r="GF94" s="122" t="s">
        <v>129</v>
      </c>
      <c r="GG94" s="122" t="s">
        <v>129</v>
      </c>
      <c r="GH94" s="122" t="s">
        <v>129</v>
      </c>
      <c r="GI94" s="121">
        <f>GI93/GD95*100</f>
        <v>0.63291139240506333</v>
      </c>
      <c r="GJ94" s="121">
        <f>GJ93/GD95*100</f>
        <v>0.63291139240506333</v>
      </c>
      <c r="GK94" s="121">
        <f>GK93/GD95*100</f>
        <v>0</v>
      </c>
      <c r="GL94" s="112">
        <v>19</v>
      </c>
    </row>
    <row r="95" spans="1:194" x14ac:dyDescent="0.2">
      <c r="A95" s="20" t="s">
        <v>26</v>
      </c>
      <c r="B95" s="13">
        <f t="shared" si="562"/>
        <v>0</v>
      </c>
      <c r="C95" s="13">
        <f t="shared" si="562"/>
        <v>0</v>
      </c>
      <c r="D95" s="13">
        <f t="shared" si="562"/>
        <v>0</v>
      </c>
      <c r="E95" s="13">
        <f t="shared" si="562"/>
        <v>0</v>
      </c>
      <c r="F95" s="13">
        <f t="shared" si="562"/>
        <v>0</v>
      </c>
      <c r="G95" s="13">
        <f t="shared" si="562"/>
        <v>0</v>
      </c>
      <c r="H95" s="13">
        <f t="shared" si="562"/>
        <v>0</v>
      </c>
      <c r="I95" s="13">
        <f t="shared" si="562"/>
        <v>0</v>
      </c>
      <c r="J95" s="13">
        <f t="shared" si="562"/>
        <v>0</v>
      </c>
      <c r="K95" s="13">
        <f t="shared" si="562"/>
        <v>0</v>
      </c>
      <c r="L95" s="20" t="s">
        <v>26</v>
      </c>
      <c r="M95" s="13">
        <f t="shared" ref="M95:W95" si="778">IF(M73="NA","NA",IF(M73="YES",1,0))</f>
        <v>0</v>
      </c>
      <c r="N95" s="13">
        <f t="shared" si="778"/>
        <v>1</v>
      </c>
      <c r="O95" s="13">
        <f t="shared" si="778"/>
        <v>0</v>
      </c>
      <c r="P95" s="13">
        <f t="shared" si="778"/>
        <v>0</v>
      </c>
      <c r="Q95" s="13">
        <f t="shared" si="778"/>
        <v>0</v>
      </c>
      <c r="R95" s="13">
        <f t="shared" si="778"/>
        <v>0</v>
      </c>
      <c r="S95" s="13">
        <f t="shared" si="778"/>
        <v>0</v>
      </c>
      <c r="T95" s="13">
        <f t="shared" si="778"/>
        <v>0</v>
      </c>
      <c r="U95" s="13">
        <f t="shared" si="778"/>
        <v>0</v>
      </c>
      <c r="V95" s="13">
        <f t="shared" ref="V95" si="779">IF(V73="NA","NA",IF(V73="YES",1,0))</f>
        <v>0</v>
      </c>
      <c r="W95" s="13">
        <f t="shared" si="778"/>
        <v>0</v>
      </c>
      <c r="X95" s="20" t="s">
        <v>26</v>
      </c>
      <c r="Y95" s="13">
        <f t="shared" ref="Y95:AH95" si="780">IF(Y73="NA","NA",IF(Y73="YES",1,0))</f>
        <v>0</v>
      </c>
      <c r="Z95" s="13">
        <f t="shared" si="780"/>
        <v>0</v>
      </c>
      <c r="AA95" s="13">
        <f t="shared" si="780"/>
        <v>0</v>
      </c>
      <c r="AB95" s="13">
        <f t="shared" si="780"/>
        <v>0</v>
      </c>
      <c r="AC95" s="13">
        <f t="shared" si="780"/>
        <v>0</v>
      </c>
      <c r="AD95" s="13">
        <f t="shared" si="780"/>
        <v>0</v>
      </c>
      <c r="AE95" s="13">
        <f t="shared" si="780"/>
        <v>0</v>
      </c>
      <c r="AF95" s="13">
        <f t="shared" si="780"/>
        <v>0</v>
      </c>
      <c r="AG95" s="13">
        <f t="shared" si="780"/>
        <v>0</v>
      </c>
      <c r="AH95" s="13">
        <f t="shared" si="780"/>
        <v>1</v>
      </c>
      <c r="AI95" s="20" t="s">
        <v>26</v>
      </c>
      <c r="AJ95" s="13">
        <f t="shared" ref="AJ95:AR95" si="781">IF(AJ73="NA","NA",IF(AJ73="YES",1,0))</f>
        <v>1</v>
      </c>
      <c r="AK95" s="13">
        <f t="shared" si="781"/>
        <v>1</v>
      </c>
      <c r="AL95" s="13">
        <f t="shared" si="781"/>
        <v>0</v>
      </c>
      <c r="AM95" s="13">
        <f t="shared" si="781"/>
        <v>0</v>
      </c>
      <c r="AN95" s="13">
        <f t="shared" si="781"/>
        <v>0</v>
      </c>
      <c r="AO95" s="13">
        <f t="shared" si="781"/>
        <v>0</v>
      </c>
      <c r="AP95" s="13">
        <f t="shared" si="781"/>
        <v>1</v>
      </c>
      <c r="AQ95" s="13">
        <f t="shared" si="781"/>
        <v>1</v>
      </c>
      <c r="AR95" s="13">
        <f t="shared" si="781"/>
        <v>1</v>
      </c>
      <c r="AS95" s="13">
        <f t="shared" si="721"/>
        <v>0</v>
      </c>
      <c r="AT95" s="20" t="s">
        <v>26</v>
      </c>
      <c r="AU95" s="13">
        <f t="shared" ref="AU95:BD95" si="782">IF(AU73="NA","NA",IF(AU73="YES",1,0))</f>
        <v>1</v>
      </c>
      <c r="AV95" s="13">
        <f t="shared" si="782"/>
        <v>1</v>
      </c>
      <c r="AW95" s="13">
        <f t="shared" si="782"/>
        <v>1</v>
      </c>
      <c r="AX95" s="13">
        <f t="shared" si="782"/>
        <v>0</v>
      </c>
      <c r="AY95" s="13">
        <f t="shared" si="782"/>
        <v>0</v>
      </c>
      <c r="AZ95" s="13">
        <f t="shared" si="782"/>
        <v>1</v>
      </c>
      <c r="BA95" s="13">
        <f t="shared" si="782"/>
        <v>1</v>
      </c>
      <c r="BB95" s="13">
        <f t="shared" si="782"/>
        <v>1</v>
      </c>
      <c r="BC95" s="13">
        <f t="shared" si="782"/>
        <v>1</v>
      </c>
      <c r="BD95" s="13">
        <f t="shared" si="782"/>
        <v>1</v>
      </c>
      <c r="BE95" s="20" t="s">
        <v>26</v>
      </c>
      <c r="BF95" s="13">
        <f t="shared" ref="BF95:BN95" si="783">IF(BF73="NA","NA",IF(BF73="YES",1,0))</f>
        <v>1</v>
      </c>
      <c r="BG95" s="13">
        <f t="shared" si="783"/>
        <v>0</v>
      </c>
      <c r="BH95" s="13">
        <f t="shared" si="783"/>
        <v>0</v>
      </c>
      <c r="BI95" s="13">
        <f t="shared" si="783"/>
        <v>0</v>
      </c>
      <c r="BJ95" s="13">
        <f t="shared" si="783"/>
        <v>0</v>
      </c>
      <c r="BK95" s="13">
        <f t="shared" si="783"/>
        <v>1</v>
      </c>
      <c r="BL95" s="13">
        <f t="shared" si="783"/>
        <v>1</v>
      </c>
      <c r="BM95" s="13">
        <f t="shared" si="783"/>
        <v>0</v>
      </c>
      <c r="BN95" s="13">
        <f t="shared" si="783"/>
        <v>0</v>
      </c>
      <c r="BO95" s="13">
        <f t="shared" si="724"/>
        <v>0</v>
      </c>
      <c r="BP95" s="20" t="s">
        <v>26</v>
      </c>
      <c r="BQ95" s="13">
        <f t="shared" ref="BQ95:BY95" si="784">IF(BQ73="NA","NA",IF(BQ73="YES",1,0))</f>
        <v>1</v>
      </c>
      <c r="BR95" s="13">
        <f t="shared" si="784"/>
        <v>0</v>
      </c>
      <c r="BS95" s="13">
        <f t="shared" si="784"/>
        <v>0</v>
      </c>
      <c r="BT95" s="13">
        <f t="shared" si="784"/>
        <v>0</v>
      </c>
      <c r="BU95" s="13">
        <f t="shared" si="784"/>
        <v>0</v>
      </c>
      <c r="BV95" s="13">
        <f t="shared" si="784"/>
        <v>0</v>
      </c>
      <c r="BW95" s="13">
        <f t="shared" si="784"/>
        <v>0</v>
      </c>
      <c r="BX95" s="13">
        <f t="shared" si="784"/>
        <v>0</v>
      </c>
      <c r="BY95" s="13">
        <f t="shared" si="784"/>
        <v>0</v>
      </c>
      <c r="BZ95" s="13">
        <f t="shared" si="726"/>
        <v>0</v>
      </c>
      <c r="CA95" s="20" t="s">
        <v>26</v>
      </c>
      <c r="CB95" s="13">
        <f t="shared" ref="CB95:CJ95" si="785">IF(CB73="NA","NA",IF(CB73="YES",1,0))</f>
        <v>0</v>
      </c>
      <c r="CC95" s="13">
        <f t="shared" si="785"/>
        <v>0</v>
      </c>
      <c r="CD95" s="13">
        <f t="shared" si="785"/>
        <v>0</v>
      </c>
      <c r="CE95" s="13">
        <f t="shared" si="785"/>
        <v>0</v>
      </c>
      <c r="CF95" s="13">
        <f t="shared" si="785"/>
        <v>0</v>
      </c>
      <c r="CG95" s="13">
        <f t="shared" si="785"/>
        <v>0</v>
      </c>
      <c r="CH95" s="13">
        <f t="shared" si="785"/>
        <v>0</v>
      </c>
      <c r="CI95" s="13">
        <f t="shared" si="785"/>
        <v>0</v>
      </c>
      <c r="CJ95" s="13">
        <f t="shared" si="785"/>
        <v>0</v>
      </c>
      <c r="CK95" s="13">
        <f t="shared" si="728"/>
        <v>0</v>
      </c>
      <c r="CL95" s="20" t="s">
        <v>26</v>
      </c>
      <c r="CM95" s="13">
        <f t="shared" ref="CM95:CU95" si="786">IF(CM73="NA","NA",IF(CM73="YES",1,0))</f>
        <v>0</v>
      </c>
      <c r="CN95" s="13">
        <f t="shared" si="786"/>
        <v>0</v>
      </c>
      <c r="CO95" s="13">
        <f t="shared" si="786"/>
        <v>0</v>
      </c>
      <c r="CP95" s="13">
        <f t="shared" si="786"/>
        <v>0</v>
      </c>
      <c r="CQ95" s="13">
        <f t="shared" si="786"/>
        <v>0</v>
      </c>
      <c r="CR95" s="13">
        <f t="shared" si="786"/>
        <v>0</v>
      </c>
      <c r="CS95" s="13">
        <f t="shared" si="786"/>
        <v>0</v>
      </c>
      <c r="CT95" s="13">
        <f t="shared" si="786"/>
        <v>0</v>
      </c>
      <c r="CU95" s="13">
        <f t="shared" si="786"/>
        <v>0</v>
      </c>
      <c r="CV95" s="13">
        <f t="shared" si="730"/>
        <v>0</v>
      </c>
      <c r="CW95" s="20" t="s">
        <v>26</v>
      </c>
      <c r="CX95" s="13">
        <f t="shared" ref="CX95:DF95" si="787">IF(CX73="NA","NA",IF(CX73="YES",1,0))</f>
        <v>0</v>
      </c>
      <c r="CY95" s="13">
        <f t="shared" si="787"/>
        <v>0</v>
      </c>
      <c r="CZ95" s="13">
        <f t="shared" si="787"/>
        <v>0</v>
      </c>
      <c r="DA95" s="13">
        <f t="shared" si="787"/>
        <v>0</v>
      </c>
      <c r="DB95" s="13">
        <f t="shared" si="787"/>
        <v>0</v>
      </c>
      <c r="DC95" s="13">
        <f t="shared" si="787"/>
        <v>0</v>
      </c>
      <c r="DD95" s="13">
        <f t="shared" si="787"/>
        <v>0</v>
      </c>
      <c r="DE95" s="13">
        <f t="shared" si="787"/>
        <v>0</v>
      </c>
      <c r="DF95" s="13">
        <f t="shared" si="787"/>
        <v>0</v>
      </c>
      <c r="DG95" s="13">
        <f t="shared" si="732"/>
        <v>0</v>
      </c>
      <c r="DH95" s="20" t="s">
        <v>26</v>
      </c>
      <c r="DI95" s="13">
        <f t="shared" ref="DI95:DQ95" si="788">IF(DI73="NA","NA",IF(DI73="YES",1,0))</f>
        <v>0</v>
      </c>
      <c r="DJ95" s="13">
        <f t="shared" si="788"/>
        <v>0</v>
      </c>
      <c r="DK95" s="13">
        <f t="shared" si="788"/>
        <v>0</v>
      </c>
      <c r="DL95" s="13">
        <f t="shared" si="788"/>
        <v>0</v>
      </c>
      <c r="DM95" s="13">
        <f t="shared" si="788"/>
        <v>0</v>
      </c>
      <c r="DN95" s="13">
        <f t="shared" si="788"/>
        <v>0</v>
      </c>
      <c r="DO95" s="13">
        <f t="shared" si="788"/>
        <v>0</v>
      </c>
      <c r="DP95" s="13">
        <f t="shared" si="788"/>
        <v>0</v>
      </c>
      <c r="DQ95" s="13">
        <f t="shared" si="788"/>
        <v>0</v>
      </c>
      <c r="DR95" s="13">
        <f t="shared" si="734"/>
        <v>0</v>
      </c>
      <c r="DS95" s="20" t="s">
        <v>26</v>
      </c>
      <c r="DT95" s="13">
        <f t="shared" ref="DT95:EB95" si="789">IF(DT73="NA","NA",IF(DT73="YES",1,0))</f>
        <v>0</v>
      </c>
      <c r="DU95" s="13">
        <f t="shared" si="789"/>
        <v>0</v>
      </c>
      <c r="DV95" s="13">
        <f t="shared" si="789"/>
        <v>0</v>
      </c>
      <c r="DW95" s="13">
        <f t="shared" si="789"/>
        <v>0</v>
      </c>
      <c r="DX95" s="13">
        <f t="shared" si="789"/>
        <v>0</v>
      </c>
      <c r="DY95" s="13">
        <f t="shared" si="789"/>
        <v>0</v>
      </c>
      <c r="DZ95" s="13">
        <f t="shared" si="789"/>
        <v>0</v>
      </c>
      <c r="EA95" s="13">
        <f t="shared" si="789"/>
        <v>0</v>
      </c>
      <c r="EB95" s="13">
        <f t="shared" si="789"/>
        <v>0</v>
      </c>
      <c r="EC95" s="13">
        <f t="shared" si="736"/>
        <v>0</v>
      </c>
      <c r="ED95" s="20" t="s">
        <v>26</v>
      </c>
      <c r="EE95" s="13">
        <f t="shared" ref="EE95:EM95" si="790">IF(EE73="NA","NA",IF(EE73="YES",1,0))</f>
        <v>0</v>
      </c>
      <c r="EF95" s="13">
        <f t="shared" si="790"/>
        <v>0</v>
      </c>
      <c r="EG95" s="13">
        <f t="shared" si="790"/>
        <v>0</v>
      </c>
      <c r="EH95" s="13">
        <f t="shared" si="790"/>
        <v>0</v>
      </c>
      <c r="EI95" s="13">
        <f t="shared" si="790"/>
        <v>0</v>
      </c>
      <c r="EJ95" s="13">
        <f t="shared" si="790"/>
        <v>0</v>
      </c>
      <c r="EK95" s="13">
        <f t="shared" si="790"/>
        <v>0</v>
      </c>
      <c r="EL95" s="13">
        <f t="shared" si="790"/>
        <v>0</v>
      </c>
      <c r="EM95" s="13">
        <f t="shared" si="790"/>
        <v>0</v>
      </c>
      <c r="EN95" s="13">
        <f t="shared" ref="EN95" si="791">IF(EN73="NA","NA",IF(EN73="YES",1,0))</f>
        <v>0</v>
      </c>
      <c r="EO95" s="20" t="s">
        <v>26</v>
      </c>
      <c r="EP95" s="13">
        <f t="shared" ref="EP95:EY95" si="792">IF(EP73="NA","NA",IF(EP73="YES",1,0))</f>
        <v>0</v>
      </c>
      <c r="EQ95" s="13">
        <f t="shared" si="792"/>
        <v>0</v>
      </c>
      <c r="ER95" s="13">
        <f t="shared" si="792"/>
        <v>0</v>
      </c>
      <c r="ES95" s="13">
        <f t="shared" si="792"/>
        <v>0</v>
      </c>
      <c r="ET95" s="13">
        <f t="shared" si="792"/>
        <v>0</v>
      </c>
      <c r="EU95" s="13">
        <f t="shared" si="792"/>
        <v>0</v>
      </c>
      <c r="EV95" s="13">
        <f t="shared" si="792"/>
        <v>0</v>
      </c>
      <c r="EW95" s="13">
        <f t="shared" si="792"/>
        <v>0</v>
      </c>
      <c r="EX95" s="13">
        <f t="shared" si="792"/>
        <v>0</v>
      </c>
      <c r="EY95" s="13">
        <f t="shared" si="792"/>
        <v>0</v>
      </c>
      <c r="EZ95" s="20" t="s">
        <v>26</v>
      </c>
      <c r="FA95" s="13">
        <f t="shared" ref="FA95:FJ95" si="793">IF(FA73="NA","NA",IF(FA73="YES",1,0))</f>
        <v>1</v>
      </c>
      <c r="FB95" s="13">
        <f t="shared" si="793"/>
        <v>0</v>
      </c>
      <c r="FC95" s="13">
        <f t="shared" si="793"/>
        <v>0</v>
      </c>
      <c r="FD95" s="13">
        <f t="shared" si="793"/>
        <v>0</v>
      </c>
      <c r="FE95" s="13">
        <f t="shared" si="793"/>
        <v>0</v>
      </c>
      <c r="FF95" s="13">
        <f t="shared" si="793"/>
        <v>0</v>
      </c>
      <c r="FG95" s="13">
        <f t="shared" si="793"/>
        <v>0</v>
      </c>
      <c r="FH95" s="13">
        <f t="shared" si="793"/>
        <v>0</v>
      </c>
      <c r="FI95" s="13">
        <f t="shared" si="793"/>
        <v>0</v>
      </c>
      <c r="FJ95" s="13">
        <f t="shared" si="793"/>
        <v>0</v>
      </c>
      <c r="FK95" s="20" t="s">
        <v>26</v>
      </c>
      <c r="FL95" s="13">
        <f t="shared" ref="FL95:FR95" si="794">IF(FL73="NA","NA",IF(FL73="YES",1,0))</f>
        <v>0</v>
      </c>
      <c r="FM95" s="13">
        <f t="shared" si="794"/>
        <v>0</v>
      </c>
      <c r="FN95" s="13">
        <f t="shared" si="794"/>
        <v>0</v>
      </c>
      <c r="FO95" s="13">
        <f t="shared" si="794"/>
        <v>0</v>
      </c>
      <c r="FP95" s="13">
        <f t="shared" si="794"/>
        <v>0</v>
      </c>
      <c r="FQ95" s="13">
        <f t="shared" si="794"/>
        <v>0</v>
      </c>
      <c r="FR95" s="13">
        <f t="shared" si="794"/>
        <v>0</v>
      </c>
      <c r="FS95" s="20" t="s">
        <v>26</v>
      </c>
      <c r="FT95" s="54" t="s">
        <v>26</v>
      </c>
      <c r="FU95" s="4">
        <f t="shared" si="742"/>
        <v>20</v>
      </c>
      <c r="FV95" s="14"/>
      <c r="FW95" s="14">
        <f>FU95+FU118+FU127</f>
        <v>158</v>
      </c>
      <c r="FX95" s="16"/>
      <c r="FY95" s="16">
        <f t="shared" si="743"/>
        <v>12.658227848101266</v>
      </c>
      <c r="GB95" s="127"/>
      <c r="GC95" s="128"/>
      <c r="GD95" s="120">
        <f>FW82</f>
        <v>158</v>
      </c>
      <c r="GE95" s="121"/>
      <c r="GF95" s="120"/>
      <c r="GG95" s="120"/>
      <c r="GH95" s="120"/>
      <c r="GI95" s="120"/>
      <c r="GJ95" s="120"/>
      <c r="GK95" s="120"/>
      <c r="GL95" s="112">
        <v>20</v>
      </c>
    </row>
    <row r="96" spans="1:194" x14ac:dyDescent="0.2">
      <c r="A96" s="20" t="s">
        <v>27</v>
      </c>
      <c r="B96" s="13">
        <f t="shared" si="562"/>
        <v>1</v>
      </c>
      <c r="C96" s="13">
        <f t="shared" si="562"/>
        <v>0</v>
      </c>
      <c r="D96" s="13">
        <f t="shared" si="562"/>
        <v>1</v>
      </c>
      <c r="E96" s="13">
        <f t="shared" si="562"/>
        <v>0</v>
      </c>
      <c r="F96" s="13">
        <f t="shared" si="562"/>
        <v>1</v>
      </c>
      <c r="G96" s="13">
        <f t="shared" si="562"/>
        <v>0</v>
      </c>
      <c r="H96" s="13">
        <f t="shared" si="562"/>
        <v>1</v>
      </c>
      <c r="I96" s="13">
        <f t="shared" si="562"/>
        <v>1</v>
      </c>
      <c r="J96" s="13">
        <f t="shared" si="562"/>
        <v>0</v>
      </c>
      <c r="K96" s="13">
        <f t="shared" si="562"/>
        <v>1</v>
      </c>
      <c r="L96" s="20" t="s">
        <v>27</v>
      </c>
      <c r="M96" s="13">
        <f t="shared" ref="M96:W96" si="795">IF(M74="NA","NA",IF(M74="YES",1,0))</f>
        <v>1</v>
      </c>
      <c r="N96" s="13">
        <f t="shared" si="795"/>
        <v>1</v>
      </c>
      <c r="O96" s="13">
        <f t="shared" si="795"/>
        <v>1</v>
      </c>
      <c r="P96" s="13">
        <f t="shared" si="795"/>
        <v>1</v>
      </c>
      <c r="Q96" s="13">
        <f t="shared" si="795"/>
        <v>0</v>
      </c>
      <c r="R96" s="13">
        <f t="shared" si="795"/>
        <v>0</v>
      </c>
      <c r="S96" s="13">
        <f t="shared" si="795"/>
        <v>0</v>
      </c>
      <c r="T96" s="13">
        <f t="shared" si="795"/>
        <v>0</v>
      </c>
      <c r="U96" s="13">
        <f t="shared" si="795"/>
        <v>0</v>
      </c>
      <c r="V96" s="13">
        <f t="shared" ref="V96" si="796">IF(V74="NA","NA",IF(V74="YES",1,0))</f>
        <v>0</v>
      </c>
      <c r="W96" s="13">
        <f t="shared" si="795"/>
        <v>0</v>
      </c>
      <c r="X96" s="20" t="s">
        <v>27</v>
      </c>
      <c r="Y96" s="13">
        <f t="shared" ref="Y96:AH96" si="797">IF(Y74="NA","NA",IF(Y74="YES",1,0))</f>
        <v>0</v>
      </c>
      <c r="Z96" s="13">
        <f t="shared" si="797"/>
        <v>0</v>
      </c>
      <c r="AA96" s="13">
        <f t="shared" si="797"/>
        <v>0</v>
      </c>
      <c r="AB96" s="13">
        <f t="shared" si="797"/>
        <v>0</v>
      </c>
      <c r="AC96" s="13">
        <f t="shared" si="797"/>
        <v>0</v>
      </c>
      <c r="AD96" s="13">
        <f t="shared" si="797"/>
        <v>0</v>
      </c>
      <c r="AE96" s="13">
        <f t="shared" si="797"/>
        <v>0</v>
      </c>
      <c r="AF96" s="13">
        <f t="shared" si="797"/>
        <v>0</v>
      </c>
      <c r="AG96" s="13">
        <f t="shared" si="797"/>
        <v>0</v>
      </c>
      <c r="AH96" s="13">
        <f t="shared" si="797"/>
        <v>1</v>
      </c>
      <c r="AI96" s="20" t="s">
        <v>27</v>
      </c>
      <c r="AJ96" s="13">
        <f t="shared" ref="AJ96:AR96" si="798">IF(AJ74="NA","NA",IF(AJ74="YES",1,0))</f>
        <v>0</v>
      </c>
      <c r="AK96" s="13">
        <f t="shared" si="798"/>
        <v>1</v>
      </c>
      <c r="AL96" s="13">
        <f t="shared" si="798"/>
        <v>0</v>
      </c>
      <c r="AM96" s="13">
        <f t="shared" si="798"/>
        <v>1</v>
      </c>
      <c r="AN96" s="13">
        <f t="shared" si="798"/>
        <v>0</v>
      </c>
      <c r="AO96" s="13">
        <f t="shared" si="798"/>
        <v>0</v>
      </c>
      <c r="AP96" s="13">
        <f t="shared" si="798"/>
        <v>1</v>
      </c>
      <c r="AQ96" s="13">
        <f t="shared" si="798"/>
        <v>1</v>
      </c>
      <c r="AR96" s="13">
        <f t="shared" si="798"/>
        <v>1</v>
      </c>
      <c r="AS96" s="13">
        <f t="shared" si="721"/>
        <v>1</v>
      </c>
      <c r="AT96" s="20" t="s">
        <v>27</v>
      </c>
      <c r="AU96" s="13">
        <f t="shared" ref="AU96:BD96" si="799">IF(AU74="NA","NA",IF(AU74="YES",1,0))</f>
        <v>1</v>
      </c>
      <c r="AV96" s="13">
        <f t="shared" si="799"/>
        <v>1</v>
      </c>
      <c r="AW96" s="13">
        <f t="shared" si="799"/>
        <v>1</v>
      </c>
      <c r="AX96" s="13">
        <f t="shared" si="799"/>
        <v>1</v>
      </c>
      <c r="AY96" s="13">
        <f t="shared" si="799"/>
        <v>0</v>
      </c>
      <c r="AZ96" s="13">
        <f t="shared" si="799"/>
        <v>1</v>
      </c>
      <c r="BA96" s="13">
        <f t="shared" si="799"/>
        <v>1</v>
      </c>
      <c r="BB96" s="13">
        <f t="shared" si="799"/>
        <v>1</v>
      </c>
      <c r="BC96" s="13">
        <f t="shared" si="799"/>
        <v>1</v>
      </c>
      <c r="BD96" s="13">
        <f t="shared" si="799"/>
        <v>1</v>
      </c>
      <c r="BE96" s="20" t="s">
        <v>27</v>
      </c>
      <c r="BF96" s="13">
        <f t="shared" ref="BF96:BN96" si="800">IF(BF74="NA","NA",IF(BF74="YES",1,0))</f>
        <v>1</v>
      </c>
      <c r="BG96" s="13">
        <f t="shared" si="800"/>
        <v>0</v>
      </c>
      <c r="BH96" s="13">
        <f t="shared" si="800"/>
        <v>0</v>
      </c>
      <c r="BI96" s="13">
        <f t="shared" si="800"/>
        <v>1</v>
      </c>
      <c r="BJ96" s="13">
        <f t="shared" si="800"/>
        <v>0</v>
      </c>
      <c r="BK96" s="13">
        <f t="shared" si="800"/>
        <v>1</v>
      </c>
      <c r="BL96" s="13">
        <f t="shared" si="800"/>
        <v>1</v>
      </c>
      <c r="BM96" s="13">
        <f t="shared" si="800"/>
        <v>0</v>
      </c>
      <c r="BN96" s="13">
        <f t="shared" si="800"/>
        <v>0</v>
      </c>
      <c r="BO96" s="13">
        <f t="shared" si="724"/>
        <v>1</v>
      </c>
      <c r="BP96" s="20" t="s">
        <v>27</v>
      </c>
      <c r="BQ96" s="13">
        <f t="shared" ref="BQ96:BY96" si="801">IF(BQ74="NA","NA",IF(BQ74="YES",1,0))</f>
        <v>1</v>
      </c>
      <c r="BR96" s="13">
        <f t="shared" si="801"/>
        <v>0</v>
      </c>
      <c r="BS96" s="13">
        <f t="shared" si="801"/>
        <v>0</v>
      </c>
      <c r="BT96" s="13">
        <f t="shared" si="801"/>
        <v>0</v>
      </c>
      <c r="BU96" s="13">
        <f t="shared" si="801"/>
        <v>0</v>
      </c>
      <c r="BV96" s="13">
        <f t="shared" si="801"/>
        <v>1</v>
      </c>
      <c r="BW96" s="13">
        <f t="shared" si="801"/>
        <v>0</v>
      </c>
      <c r="BX96" s="13">
        <f t="shared" si="801"/>
        <v>0</v>
      </c>
      <c r="BY96" s="13">
        <f t="shared" si="801"/>
        <v>0</v>
      </c>
      <c r="BZ96" s="13">
        <f t="shared" si="726"/>
        <v>0</v>
      </c>
      <c r="CA96" s="20" t="s">
        <v>27</v>
      </c>
      <c r="CB96" s="13">
        <f t="shared" ref="CB96:CJ96" si="802">IF(CB74="NA","NA",IF(CB74="YES",1,0))</f>
        <v>0</v>
      </c>
      <c r="CC96" s="13">
        <f t="shared" si="802"/>
        <v>0</v>
      </c>
      <c r="CD96" s="13">
        <f t="shared" si="802"/>
        <v>0</v>
      </c>
      <c r="CE96" s="13">
        <f t="shared" si="802"/>
        <v>0</v>
      </c>
      <c r="CF96" s="13">
        <f t="shared" si="802"/>
        <v>0</v>
      </c>
      <c r="CG96" s="13">
        <f t="shared" si="802"/>
        <v>0</v>
      </c>
      <c r="CH96" s="13">
        <f t="shared" si="802"/>
        <v>0</v>
      </c>
      <c r="CI96" s="13">
        <f t="shared" si="802"/>
        <v>0</v>
      </c>
      <c r="CJ96" s="13">
        <f t="shared" si="802"/>
        <v>0</v>
      </c>
      <c r="CK96" s="13">
        <f t="shared" si="728"/>
        <v>0</v>
      </c>
      <c r="CL96" s="20" t="s">
        <v>27</v>
      </c>
      <c r="CM96" s="13">
        <f t="shared" ref="CM96:CU96" si="803">IF(CM74="NA","NA",IF(CM74="YES",1,0))</f>
        <v>0</v>
      </c>
      <c r="CN96" s="13">
        <f t="shared" si="803"/>
        <v>0</v>
      </c>
      <c r="CO96" s="13">
        <f t="shared" si="803"/>
        <v>0</v>
      </c>
      <c r="CP96" s="13">
        <f t="shared" si="803"/>
        <v>0</v>
      </c>
      <c r="CQ96" s="13">
        <f t="shared" si="803"/>
        <v>0</v>
      </c>
      <c r="CR96" s="13">
        <f t="shared" si="803"/>
        <v>0</v>
      </c>
      <c r="CS96" s="13">
        <f t="shared" si="803"/>
        <v>0</v>
      </c>
      <c r="CT96" s="13">
        <f t="shared" si="803"/>
        <v>0</v>
      </c>
      <c r="CU96" s="13">
        <f t="shared" si="803"/>
        <v>0</v>
      </c>
      <c r="CV96" s="13">
        <f t="shared" si="730"/>
        <v>0</v>
      </c>
      <c r="CW96" s="20" t="s">
        <v>27</v>
      </c>
      <c r="CX96" s="13">
        <f t="shared" ref="CX96:DF96" si="804">IF(CX74="NA","NA",IF(CX74="YES",1,0))</f>
        <v>0</v>
      </c>
      <c r="CY96" s="13">
        <f t="shared" si="804"/>
        <v>0</v>
      </c>
      <c r="CZ96" s="13">
        <f t="shared" si="804"/>
        <v>0</v>
      </c>
      <c r="DA96" s="13">
        <f t="shared" si="804"/>
        <v>0</v>
      </c>
      <c r="DB96" s="13">
        <f t="shared" si="804"/>
        <v>0</v>
      </c>
      <c r="DC96" s="13">
        <f t="shared" si="804"/>
        <v>0</v>
      </c>
      <c r="DD96" s="13">
        <f t="shared" si="804"/>
        <v>0</v>
      </c>
      <c r="DE96" s="13">
        <f t="shared" si="804"/>
        <v>0</v>
      </c>
      <c r="DF96" s="13">
        <f t="shared" si="804"/>
        <v>0</v>
      </c>
      <c r="DG96" s="13">
        <f t="shared" si="732"/>
        <v>0</v>
      </c>
      <c r="DH96" s="20" t="s">
        <v>27</v>
      </c>
      <c r="DI96" s="13">
        <f t="shared" ref="DI96:DQ96" si="805">IF(DI74="NA","NA",IF(DI74="YES",1,0))</f>
        <v>0</v>
      </c>
      <c r="DJ96" s="13">
        <f t="shared" si="805"/>
        <v>0</v>
      </c>
      <c r="DK96" s="13">
        <f t="shared" si="805"/>
        <v>1</v>
      </c>
      <c r="DL96" s="13">
        <f t="shared" si="805"/>
        <v>1</v>
      </c>
      <c r="DM96" s="13">
        <f t="shared" si="805"/>
        <v>0</v>
      </c>
      <c r="DN96" s="13">
        <f t="shared" si="805"/>
        <v>1</v>
      </c>
      <c r="DO96" s="13">
        <f t="shared" si="805"/>
        <v>0</v>
      </c>
      <c r="DP96" s="13">
        <f t="shared" si="805"/>
        <v>0</v>
      </c>
      <c r="DQ96" s="13">
        <f t="shared" si="805"/>
        <v>0</v>
      </c>
      <c r="DR96" s="13">
        <f t="shared" si="734"/>
        <v>0</v>
      </c>
      <c r="DS96" s="20" t="s">
        <v>27</v>
      </c>
      <c r="DT96" s="13">
        <f t="shared" ref="DT96:EB96" si="806">IF(DT74="NA","NA",IF(DT74="YES",1,0))</f>
        <v>1</v>
      </c>
      <c r="DU96" s="13">
        <f t="shared" si="806"/>
        <v>1</v>
      </c>
      <c r="DV96" s="13">
        <f t="shared" si="806"/>
        <v>1</v>
      </c>
      <c r="DW96" s="13">
        <f t="shared" si="806"/>
        <v>1</v>
      </c>
      <c r="DX96" s="13">
        <f t="shared" si="806"/>
        <v>1</v>
      </c>
      <c r="DY96" s="13">
        <f t="shared" si="806"/>
        <v>1</v>
      </c>
      <c r="DZ96" s="13">
        <f t="shared" si="806"/>
        <v>1</v>
      </c>
      <c r="EA96" s="13">
        <f t="shared" si="806"/>
        <v>1</v>
      </c>
      <c r="EB96" s="13">
        <f t="shared" si="806"/>
        <v>1</v>
      </c>
      <c r="EC96" s="13">
        <f t="shared" si="736"/>
        <v>0</v>
      </c>
      <c r="ED96" s="20" t="s">
        <v>27</v>
      </c>
      <c r="EE96" s="13">
        <f t="shared" ref="EE96:EM96" si="807">IF(EE74="NA","NA",IF(EE74="YES",1,0))</f>
        <v>0</v>
      </c>
      <c r="EF96" s="13">
        <f t="shared" si="807"/>
        <v>1</v>
      </c>
      <c r="EG96" s="13">
        <f t="shared" si="807"/>
        <v>1</v>
      </c>
      <c r="EH96" s="13">
        <f t="shared" si="807"/>
        <v>1</v>
      </c>
      <c r="EI96" s="13">
        <f t="shared" si="807"/>
        <v>1</v>
      </c>
      <c r="EJ96" s="13">
        <f t="shared" si="807"/>
        <v>1</v>
      </c>
      <c r="EK96" s="13">
        <f t="shared" si="807"/>
        <v>1</v>
      </c>
      <c r="EL96" s="13">
        <f t="shared" si="807"/>
        <v>1</v>
      </c>
      <c r="EM96" s="13">
        <f t="shared" si="807"/>
        <v>1</v>
      </c>
      <c r="EN96" s="13">
        <f t="shared" ref="EN96" si="808">IF(EN74="NA","NA",IF(EN74="YES",1,0))</f>
        <v>1</v>
      </c>
      <c r="EO96" s="20" t="s">
        <v>27</v>
      </c>
      <c r="EP96" s="13">
        <f t="shared" ref="EP96:EY96" si="809">IF(EP74="NA","NA",IF(EP74="YES",1,0))</f>
        <v>1</v>
      </c>
      <c r="EQ96" s="13">
        <f t="shared" si="809"/>
        <v>0</v>
      </c>
      <c r="ER96" s="13">
        <f t="shared" si="809"/>
        <v>1</v>
      </c>
      <c r="ES96" s="13">
        <f t="shared" si="809"/>
        <v>0</v>
      </c>
      <c r="ET96" s="13">
        <f t="shared" si="809"/>
        <v>0</v>
      </c>
      <c r="EU96" s="13">
        <f t="shared" si="809"/>
        <v>1</v>
      </c>
      <c r="EV96" s="13">
        <f t="shared" si="809"/>
        <v>1</v>
      </c>
      <c r="EW96" s="13">
        <f t="shared" si="809"/>
        <v>0</v>
      </c>
      <c r="EX96" s="13">
        <f t="shared" si="809"/>
        <v>0</v>
      </c>
      <c r="EY96" s="13">
        <f t="shared" si="809"/>
        <v>0</v>
      </c>
      <c r="EZ96" s="20" t="s">
        <v>27</v>
      </c>
      <c r="FA96" s="13">
        <f t="shared" ref="FA96:FJ96" si="810">IF(FA74="NA","NA",IF(FA74="YES",1,0))</f>
        <v>0</v>
      </c>
      <c r="FB96" s="13">
        <f t="shared" si="810"/>
        <v>1</v>
      </c>
      <c r="FC96" s="13">
        <f t="shared" si="810"/>
        <v>0</v>
      </c>
      <c r="FD96" s="13">
        <f t="shared" si="810"/>
        <v>0</v>
      </c>
      <c r="FE96" s="13">
        <f t="shared" si="810"/>
        <v>1</v>
      </c>
      <c r="FF96" s="13">
        <f t="shared" si="810"/>
        <v>1</v>
      </c>
      <c r="FG96" s="13">
        <f t="shared" si="810"/>
        <v>0</v>
      </c>
      <c r="FH96" s="13">
        <f t="shared" si="810"/>
        <v>0</v>
      </c>
      <c r="FI96" s="13">
        <f t="shared" si="810"/>
        <v>1</v>
      </c>
      <c r="FJ96" s="13">
        <f t="shared" si="810"/>
        <v>0</v>
      </c>
      <c r="FK96" s="20" t="s">
        <v>27</v>
      </c>
      <c r="FL96" s="13">
        <f t="shared" ref="FL96:FR96" si="811">IF(FL74="NA","NA",IF(FL74="YES",1,0))</f>
        <v>0</v>
      </c>
      <c r="FM96" s="13">
        <f t="shared" si="811"/>
        <v>0</v>
      </c>
      <c r="FN96" s="13">
        <f t="shared" si="811"/>
        <v>1</v>
      </c>
      <c r="FO96" s="13">
        <f t="shared" si="811"/>
        <v>1</v>
      </c>
      <c r="FP96" s="13">
        <f t="shared" si="811"/>
        <v>1</v>
      </c>
      <c r="FQ96" s="13">
        <f t="shared" si="811"/>
        <v>0</v>
      </c>
      <c r="FR96" s="13">
        <f t="shared" si="811"/>
        <v>0</v>
      </c>
      <c r="FS96" s="20" t="s">
        <v>27</v>
      </c>
      <c r="FT96" s="54" t="s">
        <v>27</v>
      </c>
      <c r="FU96" s="4">
        <f t="shared" si="742"/>
        <v>65</v>
      </c>
      <c r="FV96" s="14"/>
      <c r="FW96" s="14">
        <f>FU96+FU119+FU128</f>
        <v>158</v>
      </c>
      <c r="FX96" s="16"/>
      <c r="FY96" s="16">
        <f t="shared" si="743"/>
        <v>41.139240506329116</v>
      </c>
      <c r="GB96" s="118"/>
      <c r="GC96" s="119" t="str">
        <f>FT83</f>
        <v xml:space="preserve">  South Fish Ladder</v>
      </c>
      <c r="GD96" s="122"/>
      <c r="GE96" s="122"/>
      <c r="GF96" s="121"/>
      <c r="GG96" s="121"/>
      <c r="GH96" s="121"/>
      <c r="GI96" s="121"/>
      <c r="GJ96" s="121"/>
      <c r="GK96" s="121"/>
      <c r="GL96" s="112">
        <v>21</v>
      </c>
    </row>
    <row r="97" spans="1:194" x14ac:dyDescent="0.2">
      <c r="A97" s="20" t="s">
        <v>29</v>
      </c>
      <c r="B97" s="13">
        <f t="shared" si="562"/>
        <v>1</v>
      </c>
      <c r="C97" s="13">
        <f t="shared" si="562"/>
        <v>1</v>
      </c>
      <c r="D97" s="13">
        <f t="shared" si="562"/>
        <v>1</v>
      </c>
      <c r="E97" s="13">
        <f t="shared" si="562"/>
        <v>1</v>
      </c>
      <c r="F97" s="13">
        <f t="shared" si="562"/>
        <v>1</v>
      </c>
      <c r="G97" s="13">
        <f t="shared" si="562"/>
        <v>1</v>
      </c>
      <c r="H97" s="13">
        <f t="shared" si="562"/>
        <v>1</v>
      </c>
      <c r="I97" s="13">
        <f t="shared" si="562"/>
        <v>1</v>
      </c>
      <c r="J97" s="13">
        <f t="shared" si="562"/>
        <v>1</v>
      </c>
      <c r="K97" s="13">
        <f t="shared" si="562"/>
        <v>1</v>
      </c>
      <c r="L97" s="20" t="s">
        <v>29</v>
      </c>
      <c r="M97" s="13">
        <f t="shared" ref="M97:W97" si="812">IF(M75="NA","NA",IF(M75="YES",1,0))</f>
        <v>1</v>
      </c>
      <c r="N97" s="13">
        <f t="shared" si="812"/>
        <v>1</v>
      </c>
      <c r="O97" s="13">
        <f t="shared" si="812"/>
        <v>1</v>
      </c>
      <c r="P97" s="13">
        <f t="shared" si="812"/>
        <v>1</v>
      </c>
      <c r="Q97" s="13">
        <f t="shared" si="812"/>
        <v>1</v>
      </c>
      <c r="R97" s="13">
        <f t="shared" si="812"/>
        <v>1</v>
      </c>
      <c r="S97" s="13">
        <f t="shared" si="812"/>
        <v>1</v>
      </c>
      <c r="T97" s="13">
        <f t="shared" si="812"/>
        <v>1</v>
      </c>
      <c r="U97" s="13">
        <f t="shared" si="812"/>
        <v>1</v>
      </c>
      <c r="V97" s="13">
        <f t="shared" ref="V97" si="813">IF(V75="NA","NA",IF(V75="YES",1,0))</f>
        <v>1</v>
      </c>
      <c r="W97" s="13">
        <f t="shared" si="812"/>
        <v>1</v>
      </c>
      <c r="X97" s="20" t="s">
        <v>29</v>
      </c>
      <c r="Y97" s="13">
        <f t="shared" ref="Y97:AH97" si="814">IF(Y75="NA","NA",IF(Y75="YES",1,0))</f>
        <v>1</v>
      </c>
      <c r="Z97" s="13">
        <f t="shared" si="814"/>
        <v>1</v>
      </c>
      <c r="AA97" s="13">
        <f t="shared" si="814"/>
        <v>1</v>
      </c>
      <c r="AB97" s="13">
        <f t="shared" si="814"/>
        <v>1</v>
      </c>
      <c r="AC97" s="13">
        <f t="shared" si="814"/>
        <v>1</v>
      </c>
      <c r="AD97" s="13">
        <f t="shared" si="814"/>
        <v>1</v>
      </c>
      <c r="AE97" s="13">
        <f t="shared" si="814"/>
        <v>1</v>
      </c>
      <c r="AF97" s="13">
        <f t="shared" si="814"/>
        <v>1</v>
      </c>
      <c r="AG97" s="13">
        <f t="shared" si="814"/>
        <v>1</v>
      </c>
      <c r="AH97" s="13">
        <f t="shared" si="814"/>
        <v>1</v>
      </c>
      <c r="AI97" s="20" t="s">
        <v>29</v>
      </c>
      <c r="AJ97" s="13">
        <f t="shared" ref="AJ97:AR97" si="815">IF(AJ75="NA","NA",IF(AJ75="YES",1,0))</f>
        <v>1</v>
      </c>
      <c r="AK97" s="13">
        <f t="shared" si="815"/>
        <v>1</v>
      </c>
      <c r="AL97" s="13">
        <f t="shared" si="815"/>
        <v>1</v>
      </c>
      <c r="AM97" s="13">
        <f t="shared" si="815"/>
        <v>1</v>
      </c>
      <c r="AN97" s="13">
        <f t="shared" si="815"/>
        <v>1</v>
      </c>
      <c r="AO97" s="13">
        <f t="shared" si="815"/>
        <v>1</v>
      </c>
      <c r="AP97" s="13">
        <f t="shared" si="815"/>
        <v>1</v>
      </c>
      <c r="AQ97" s="13">
        <f t="shared" si="815"/>
        <v>1</v>
      </c>
      <c r="AR97" s="13">
        <f t="shared" si="815"/>
        <v>1</v>
      </c>
      <c r="AS97" s="13">
        <f t="shared" si="721"/>
        <v>1</v>
      </c>
      <c r="AT97" s="20" t="s">
        <v>29</v>
      </c>
      <c r="AU97" s="13">
        <f t="shared" ref="AU97:BD97" si="816">IF(AU75="NA","NA",IF(AU75="YES",1,0))</f>
        <v>1</v>
      </c>
      <c r="AV97" s="13">
        <f t="shared" si="816"/>
        <v>1</v>
      </c>
      <c r="AW97" s="13">
        <f t="shared" si="816"/>
        <v>1</v>
      </c>
      <c r="AX97" s="13">
        <f t="shared" si="816"/>
        <v>1</v>
      </c>
      <c r="AY97" s="13">
        <f t="shared" si="816"/>
        <v>1</v>
      </c>
      <c r="AZ97" s="13">
        <f t="shared" si="816"/>
        <v>1</v>
      </c>
      <c r="BA97" s="13">
        <f t="shared" si="816"/>
        <v>1</v>
      </c>
      <c r="BB97" s="13">
        <f t="shared" si="816"/>
        <v>1</v>
      </c>
      <c r="BC97" s="13">
        <f t="shared" si="816"/>
        <v>1</v>
      </c>
      <c r="BD97" s="13">
        <f t="shared" si="816"/>
        <v>1</v>
      </c>
      <c r="BE97" s="20" t="s">
        <v>29</v>
      </c>
      <c r="BF97" s="13">
        <f t="shared" ref="BF97:BN97" si="817">IF(BF75="NA","NA",IF(BF75="YES",1,0))</f>
        <v>1</v>
      </c>
      <c r="BG97" s="13">
        <f t="shared" si="817"/>
        <v>1</v>
      </c>
      <c r="BH97" s="13">
        <f t="shared" si="817"/>
        <v>1</v>
      </c>
      <c r="BI97" s="13">
        <f t="shared" si="817"/>
        <v>1</v>
      </c>
      <c r="BJ97" s="13">
        <f t="shared" si="817"/>
        <v>1</v>
      </c>
      <c r="BK97" s="13">
        <f t="shared" si="817"/>
        <v>1</v>
      </c>
      <c r="BL97" s="13">
        <f t="shared" si="817"/>
        <v>1</v>
      </c>
      <c r="BM97" s="13">
        <f t="shared" si="817"/>
        <v>1</v>
      </c>
      <c r="BN97" s="13">
        <f t="shared" si="817"/>
        <v>1</v>
      </c>
      <c r="BO97" s="13">
        <f t="shared" si="724"/>
        <v>1</v>
      </c>
      <c r="BP97" s="20" t="s">
        <v>29</v>
      </c>
      <c r="BQ97" s="13">
        <f t="shared" ref="BQ97:BY97" si="818">IF(BQ75="NA","NA",IF(BQ75="YES",1,0))</f>
        <v>1</v>
      </c>
      <c r="BR97" s="13">
        <f t="shared" si="818"/>
        <v>1</v>
      </c>
      <c r="BS97" s="13">
        <f t="shared" si="818"/>
        <v>1</v>
      </c>
      <c r="BT97" s="13">
        <f t="shared" si="818"/>
        <v>1</v>
      </c>
      <c r="BU97" s="13">
        <f t="shared" si="818"/>
        <v>1</v>
      </c>
      <c r="BV97" s="13">
        <f t="shared" si="818"/>
        <v>1</v>
      </c>
      <c r="BW97" s="13">
        <f t="shared" si="818"/>
        <v>1</v>
      </c>
      <c r="BX97" s="13">
        <f t="shared" si="818"/>
        <v>1</v>
      </c>
      <c r="BY97" s="13">
        <f t="shared" si="818"/>
        <v>1</v>
      </c>
      <c r="BZ97" s="13">
        <f t="shared" si="726"/>
        <v>1</v>
      </c>
      <c r="CA97" s="20" t="s">
        <v>29</v>
      </c>
      <c r="CB97" s="13">
        <f t="shared" ref="CB97:CJ97" si="819">IF(CB75="NA","NA",IF(CB75="YES",1,0))</f>
        <v>1</v>
      </c>
      <c r="CC97" s="13">
        <f t="shared" si="819"/>
        <v>1</v>
      </c>
      <c r="CD97" s="13">
        <f t="shared" si="819"/>
        <v>1</v>
      </c>
      <c r="CE97" s="13">
        <f t="shared" si="819"/>
        <v>1</v>
      </c>
      <c r="CF97" s="13">
        <f t="shared" si="819"/>
        <v>1</v>
      </c>
      <c r="CG97" s="13">
        <f t="shared" si="819"/>
        <v>1</v>
      </c>
      <c r="CH97" s="13">
        <f t="shared" si="819"/>
        <v>1</v>
      </c>
      <c r="CI97" s="13">
        <f t="shared" si="819"/>
        <v>1</v>
      </c>
      <c r="CJ97" s="13">
        <f t="shared" si="819"/>
        <v>1</v>
      </c>
      <c r="CK97" s="13">
        <f t="shared" si="728"/>
        <v>1</v>
      </c>
      <c r="CL97" s="20" t="s">
        <v>29</v>
      </c>
      <c r="CM97" s="13">
        <f t="shared" ref="CM97:CU97" si="820">IF(CM75="NA","NA",IF(CM75="YES",1,0))</f>
        <v>1</v>
      </c>
      <c r="CN97" s="13">
        <f t="shared" si="820"/>
        <v>1</v>
      </c>
      <c r="CO97" s="13">
        <f t="shared" si="820"/>
        <v>1</v>
      </c>
      <c r="CP97" s="13">
        <f t="shared" si="820"/>
        <v>1</v>
      </c>
      <c r="CQ97" s="13">
        <f t="shared" si="820"/>
        <v>1</v>
      </c>
      <c r="CR97" s="13">
        <f t="shared" si="820"/>
        <v>1</v>
      </c>
      <c r="CS97" s="13">
        <f t="shared" si="820"/>
        <v>1</v>
      </c>
      <c r="CT97" s="13">
        <f t="shared" si="820"/>
        <v>1</v>
      </c>
      <c r="CU97" s="13">
        <f t="shared" si="820"/>
        <v>1</v>
      </c>
      <c r="CV97" s="13">
        <f t="shared" si="730"/>
        <v>1</v>
      </c>
      <c r="CW97" s="20" t="s">
        <v>29</v>
      </c>
      <c r="CX97" s="13">
        <f t="shared" ref="CX97:DF97" si="821">IF(CX75="NA","NA",IF(CX75="YES",1,0))</f>
        <v>1</v>
      </c>
      <c r="CY97" s="13">
        <f t="shared" si="821"/>
        <v>1</v>
      </c>
      <c r="CZ97" s="13">
        <f t="shared" si="821"/>
        <v>1</v>
      </c>
      <c r="DA97" s="13">
        <f t="shared" si="821"/>
        <v>1</v>
      </c>
      <c r="DB97" s="13">
        <f t="shared" si="821"/>
        <v>1</v>
      </c>
      <c r="DC97" s="13">
        <f t="shared" si="821"/>
        <v>1</v>
      </c>
      <c r="DD97" s="13">
        <f t="shared" si="821"/>
        <v>1</v>
      </c>
      <c r="DE97" s="13">
        <f t="shared" si="821"/>
        <v>1</v>
      </c>
      <c r="DF97" s="13">
        <f t="shared" si="821"/>
        <v>1</v>
      </c>
      <c r="DG97" s="13">
        <f t="shared" si="732"/>
        <v>1</v>
      </c>
      <c r="DH97" s="20" t="s">
        <v>29</v>
      </c>
      <c r="DI97" s="13">
        <f t="shared" ref="DI97:DQ97" si="822">IF(DI75="NA","NA",IF(DI75="YES",1,0))</f>
        <v>1</v>
      </c>
      <c r="DJ97" s="13">
        <f t="shared" si="822"/>
        <v>1</v>
      </c>
      <c r="DK97" s="13">
        <f t="shared" si="822"/>
        <v>1</v>
      </c>
      <c r="DL97" s="13">
        <f t="shared" si="822"/>
        <v>1</v>
      </c>
      <c r="DM97" s="13">
        <f t="shared" si="822"/>
        <v>1</v>
      </c>
      <c r="DN97" s="13">
        <f t="shared" si="822"/>
        <v>1</v>
      </c>
      <c r="DO97" s="13">
        <f t="shared" si="822"/>
        <v>1</v>
      </c>
      <c r="DP97" s="13">
        <f t="shared" si="822"/>
        <v>1</v>
      </c>
      <c r="DQ97" s="13">
        <f t="shared" si="822"/>
        <v>1</v>
      </c>
      <c r="DR97" s="13">
        <f t="shared" si="734"/>
        <v>0</v>
      </c>
      <c r="DS97" s="20" t="s">
        <v>29</v>
      </c>
      <c r="DT97" s="13">
        <f t="shared" ref="DT97:EB97" si="823">IF(DT75="NA","NA",IF(DT75="YES",1,0))</f>
        <v>0</v>
      </c>
      <c r="DU97" s="13">
        <f t="shared" si="823"/>
        <v>1</v>
      </c>
      <c r="DV97" s="13">
        <f t="shared" si="823"/>
        <v>1</v>
      </c>
      <c r="DW97" s="13">
        <f t="shared" si="823"/>
        <v>1</v>
      </c>
      <c r="DX97" s="13">
        <f t="shared" si="823"/>
        <v>1</v>
      </c>
      <c r="DY97" s="13">
        <f t="shared" si="823"/>
        <v>1</v>
      </c>
      <c r="DZ97" s="13">
        <f t="shared" si="823"/>
        <v>1</v>
      </c>
      <c r="EA97" s="13">
        <f t="shared" si="823"/>
        <v>1</v>
      </c>
      <c r="EB97" s="13">
        <f t="shared" si="823"/>
        <v>1</v>
      </c>
      <c r="EC97" s="13">
        <f t="shared" si="736"/>
        <v>1</v>
      </c>
      <c r="ED97" s="20" t="s">
        <v>29</v>
      </c>
      <c r="EE97" s="13">
        <f t="shared" ref="EE97:EM97" si="824">IF(EE75="NA","NA",IF(EE75="YES",1,0))</f>
        <v>1</v>
      </c>
      <c r="EF97" s="13">
        <f t="shared" si="824"/>
        <v>1</v>
      </c>
      <c r="EG97" s="13">
        <f t="shared" si="824"/>
        <v>1</v>
      </c>
      <c r="EH97" s="13">
        <f t="shared" si="824"/>
        <v>1</v>
      </c>
      <c r="EI97" s="13">
        <f t="shared" si="824"/>
        <v>1</v>
      </c>
      <c r="EJ97" s="13">
        <f t="shared" si="824"/>
        <v>1</v>
      </c>
      <c r="EK97" s="13">
        <f t="shared" si="824"/>
        <v>1</v>
      </c>
      <c r="EL97" s="13">
        <f t="shared" si="824"/>
        <v>1</v>
      </c>
      <c r="EM97" s="13">
        <f t="shared" si="824"/>
        <v>1</v>
      </c>
      <c r="EN97" s="13">
        <f t="shared" ref="EN97" si="825">IF(EN75="NA","NA",IF(EN75="YES",1,0))</f>
        <v>1</v>
      </c>
      <c r="EO97" s="20" t="s">
        <v>29</v>
      </c>
      <c r="EP97" s="13">
        <f t="shared" ref="EP97:EY97" si="826">IF(EP75="NA","NA",IF(EP75="YES",1,0))</f>
        <v>1</v>
      </c>
      <c r="EQ97" s="13">
        <f t="shared" si="826"/>
        <v>1</v>
      </c>
      <c r="ER97" s="13">
        <f t="shared" si="826"/>
        <v>1</v>
      </c>
      <c r="ES97" s="13">
        <f t="shared" si="826"/>
        <v>1</v>
      </c>
      <c r="ET97" s="13">
        <f t="shared" si="826"/>
        <v>1</v>
      </c>
      <c r="EU97" s="13">
        <f t="shared" si="826"/>
        <v>1</v>
      </c>
      <c r="EV97" s="13">
        <f t="shared" si="826"/>
        <v>1</v>
      </c>
      <c r="EW97" s="13">
        <f t="shared" si="826"/>
        <v>1</v>
      </c>
      <c r="EX97" s="13">
        <f t="shared" si="826"/>
        <v>1</v>
      </c>
      <c r="EY97" s="13">
        <f t="shared" si="826"/>
        <v>1</v>
      </c>
      <c r="EZ97" s="20" t="s">
        <v>29</v>
      </c>
      <c r="FA97" s="13">
        <f t="shared" ref="FA97:FJ97" si="827">IF(FA75="NA","NA",IF(FA75="YES",1,0))</f>
        <v>1</v>
      </c>
      <c r="FB97" s="13">
        <f t="shared" si="827"/>
        <v>1</v>
      </c>
      <c r="FC97" s="13">
        <f t="shared" si="827"/>
        <v>1</v>
      </c>
      <c r="FD97" s="13">
        <f t="shared" si="827"/>
        <v>1</v>
      </c>
      <c r="FE97" s="13">
        <f t="shared" si="827"/>
        <v>1</v>
      </c>
      <c r="FF97" s="13">
        <f t="shared" si="827"/>
        <v>1</v>
      </c>
      <c r="FG97" s="13">
        <f t="shared" si="827"/>
        <v>1</v>
      </c>
      <c r="FH97" s="13">
        <f t="shared" si="827"/>
        <v>1</v>
      </c>
      <c r="FI97" s="13">
        <f t="shared" si="827"/>
        <v>1</v>
      </c>
      <c r="FJ97" s="13">
        <f t="shared" si="827"/>
        <v>1</v>
      </c>
      <c r="FK97" s="20" t="s">
        <v>29</v>
      </c>
      <c r="FL97" s="13">
        <f t="shared" ref="FL97:FR97" si="828">IF(FL75="NA","NA",IF(FL75="YES",1,0))</f>
        <v>1</v>
      </c>
      <c r="FM97" s="13">
        <f t="shared" si="828"/>
        <v>1</v>
      </c>
      <c r="FN97" s="13">
        <f t="shared" si="828"/>
        <v>1</v>
      </c>
      <c r="FO97" s="13">
        <f t="shared" si="828"/>
        <v>1</v>
      </c>
      <c r="FP97" s="13">
        <f t="shared" si="828"/>
        <v>1</v>
      </c>
      <c r="FQ97" s="13">
        <f t="shared" si="828"/>
        <v>1</v>
      </c>
      <c r="FR97" s="13">
        <f t="shared" si="828"/>
        <v>1</v>
      </c>
      <c r="FS97" s="20" t="s">
        <v>29</v>
      </c>
      <c r="FT97" s="54" t="s">
        <v>29</v>
      </c>
      <c r="FU97" s="4">
        <f t="shared" si="742"/>
        <v>156</v>
      </c>
      <c r="FV97" s="14"/>
      <c r="FW97" s="14">
        <f>FU97+FU120</f>
        <v>158</v>
      </c>
      <c r="FX97" s="16"/>
      <c r="FY97" s="16">
        <f t="shared" si="743"/>
        <v>98.734177215189874</v>
      </c>
      <c r="GB97" s="127"/>
      <c r="GC97" s="128" t="str">
        <f>FT84</f>
        <v xml:space="preserve">      Ladder Exit</v>
      </c>
      <c r="GD97" s="120">
        <f>FU84</f>
        <v>158</v>
      </c>
      <c r="GE97" s="121">
        <f>GD97/GD99*100</f>
        <v>100</v>
      </c>
      <c r="GF97" s="122" t="s">
        <v>129</v>
      </c>
      <c r="GG97" s="122" t="s">
        <v>129</v>
      </c>
      <c r="GH97" s="122" t="s">
        <v>129</v>
      </c>
      <c r="GI97" s="120">
        <f>FU170</f>
        <v>0</v>
      </c>
      <c r="GJ97" s="120">
        <f>FU174</f>
        <v>0</v>
      </c>
      <c r="GK97" s="120">
        <f>FU178</f>
        <v>0</v>
      </c>
      <c r="GL97" s="112">
        <v>22</v>
      </c>
    </row>
    <row r="98" spans="1:194" x14ac:dyDescent="0.2">
      <c r="B98" s="14"/>
      <c r="C98" s="14"/>
      <c r="D98" s="14"/>
      <c r="E98" s="14"/>
      <c r="F98" s="14"/>
      <c r="G98" s="14"/>
      <c r="H98" s="14"/>
      <c r="I98" s="14"/>
      <c r="J98" s="14"/>
      <c r="K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M98" s="14"/>
      <c r="CN98" s="14"/>
      <c r="CO98" s="14"/>
      <c r="CP98" s="14"/>
      <c r="CQ98" s="14"/>
      <c r="CR98" s="14"/>
      <c r="CS98" s="14"/>
      <c r="CT98" s="14"/>
      <c r="CU98" s="14"/>
      <c r="CV98" s="14"/>
      <c r="CX98" s="14"/>
      <c r="CY98" s="14"/>
      <c r="CZ98" s="14"/>
      <c r="DA98" s="14"/>
      <c r="DB98" s="14"/>
      <c r="DC98" s="14"/>
      <c r="DD98" s="14"/>
      <c r="DE98" s="14"/>
      <c r="DF98" s="14"/>
      <c r="DG98" s="14"/>
      <c r="DI98" s="14"/>
      <c r="DJ98" s="14"/>
      <c r="DK98" s="14"/>
      <c r="DL98" s="14"/>
      <c r="DM98" s="14"/>
      <c r="DN98" s="14"/>
      <c r="DO98" s="14"/>
      <c r="DP98" s="14"/>
      <c r="DQ98" s="14"/>
      <c r="DR98" s="14"/>
      <c r="DT98" s="14"/>
      <c r="DU98" s="14"/>
      <c r="DV98" s="14"/>
      <c r="DW98" s="14"/>
      <c r="DX98" s="14"/>
      <c r="DY98" s="14"/>
      <c r="DZ98" s="14"/>
      <c r="EA98" s="14"/>
      <c r="EB98" s="14"/>
      <c r="EC98" s="14"/>
      <c r="EE98" s="14"/>
      <c r="EF98" s="14"/>
      <c r="EG98" s="14"/>
      <c r="EH98" s="14"/>
      <c r="EI98" s="14"/>
      <c r="EJ98" s="14"/>
      <c r="EK98" s="14"/>
      <c r="EL98" s="14"/>
      <c r="EM98" s="14"/>
      <c r="EN98" s="14"/>
      <c r="EP98" s="14"/>
      <c r="EQ98" s="14"/>
      <c r="ER98" s="14"/>
      <c r="ES98" s="14"/>
      <c r="ET98" s="14"/>
      <c r="EU98" s="14"/>
      <c r="EV98" s="14"/>
      <c r="EW98" s="14"/>
      <c r="EX98" s="14"/>
      <c r="EY98" s="14"/>
      <c r="FA98" s="14"/>
      <c r="FB98" s="14"/>
      <c r="FC98" s="14"/>
      <c r="FD98" s="14"/>
      <c r="FE98" s="14"/>
      <c r="FF98" s="14"/>
      <c r="FG98" s="14"/>
      <c r="FH98" s="14"/>
      <c r="FI98" s="14"/>
      <c r="FJ98" s="14"/>
      <c r="FL98" s="14"/>
      <c r="FM98" s="14"/>
      <c r="FN98" s="14"/>
      <c r="FO98" s="14"/>
      <c r="FP98" s="14"/>
      <c r="FQ98" s="14"/>
      <c r="FR98" s="14"/>
      <c r="FT98" s="14"/>
      <c r="FU98" s="14"/>
      <c r="FV98" s="14"/>
      <c r="FW98" s="14"/>
      <c r="FX98" s="16"/>
      <c r="GB98" s="127"/>
      <c r="GC98" s="128"/>
      <c r="GD98" s="122" t="s">
        <v>129</v>
      </c>
      <c r="GE98" s="122" t="s">
        <v>129</v>
      </c>
      <c r="GF98" s="122" t="s">
        <v>129</v>
      </c>
      <c r="GG98" s="122" t="s">
        <v>129</v>
      </c>
      <c r="GH98" s="122" t="s">
        <v>129</v>
      </c>
      <c r="GI98" s="121">
        <f>GI97/GD99*100</f>
        <v>0</v>
      </c>
      <c r="GJ98" s="121">
        <f>GJ97/GD99*100</f>
        <v>0</v>
      </c>
      <c r="GK98" s="121">
        <f>GK97/GD99*100</f>
        <v>0</v>
      </c>
      <c r="GL98" s="112">
        <v>23</v>
      </c>
    </row>
    <row r="99" spans="1:194" x14ac:dyDescent="0.2">
      <c r="A99" s="29" t="s">
        <v>53</v>
      </c>
      <c r="B99" s="29" t="s">
        <v>119</v>
      </c>
      <c r="C99" s="65"/>
      <c r="D99" s="66"/>
      <c r="E99" s="65"/>
      <c r="F99" s="65"/>
      <c r="G99" s="65"/>
      <c r="H99" s="65"/>
      <c r="I99" s="65"/>
      <c r="J99" s="65"/>
      <c r="K99" s="65"/>
      <c r="L99" s="29" t="s">
        <v>53</v>
      </c>
      <c r="M99" s="29" t="s">
        <v>119</v>
      </c>
      <c r="N99" s="65"/>
      <c r="O99" s="66"/>
      <c r="P99" s="65"/>
      <c r="Q99" s="65"/>
      <c r="R99" s="65"/>
      <c r="S99" s="65"/>
      <c r="T99" s="65"/>
      <c r="U99" s="65"/>
      <c r="V99" s="65"/>
      <c r="W99" s="29" t="s">
        <v>119</v>
      </c>
      <c r="X99" s="29" t="s">
        <v>53</v>
      </c>
      <c r="Y99" s="65"/>
      <c r="Z99" s="66"/>
      <c r="AA99" s="65"/>
      <c r="AB99" s="65"/>
      <c r="AC99" s="65"/>
      <c r="AD99" s="65"/>
      <c r="AE99" s="65"/>
      <c r="AF99" s="65"/>
      <c r="AG99" s="65"/>
      <c r="AH99" s="29" t="s">
        <v>119</v>
      </c>
      <c r="AI99" s="29" t="s">
        <v>53</v>
      </c>
      <c r="AJ99" s="65"/>
      <c r="AK99" s="66"/>
      <c r="AL99" s="65"/>
      <c r="AM99" s="65"/>
      <c r="AN99" s="65"/>
      <c r="AO99" s="65"/>
      <c r="AP99" s="65"/>
      <c r="AQ99" s="65"/>
      <c r="AR99" s="65"/>
      <c r="AS99" s="29" t="s">
        <v>119</v>
      </c>
      <c r="AT99" s="29" t="s">
        <v>53</v>
      </c>
      <c r="AU99" s="65"/>
      <c r="AV99" s="66"/>
      <c r="AW99" s="65"/>
      <c r="AX99" s="65"/>
      <c r="AY99" s="65"/>
      <c r="AZ99" s="65"/>
      <c r="BA99" s="65"/>
      <c r="BB99" s="65"/>
      <c r="BC99" s="65"/>
      <c r="BD99" s="29" t="s">
        <v>119</v>
      </c>
      <c r="BE99" s="29" t="s">
        <v>53</v>
      </c>
      <c r="BF99" s="65"/>
      <c r="BG99" s="66"/>
      <c r="BH99" s="65"/>
      <c r="BI99" s="65"/>
      <c r="BJ99" s="65"/>
      <c r="BK99" s="65"/>
      <c r="BL99" s="65"/>
      <c r="BM99" s="65"/>
      <c r="BN99" s="65"/>
      <c r="BO99" s="29" t="s">
        <v>119</v>
      </c>
      <c r="BP99" s="29" t="s">
        <v>53</v>
      </c>
      <c r="BQ99" s="65"/>
      <c r="BR99" s="66"/>
      <c r="BS99" s="65"/>
      <c r="BT99" s="65"/>
      <c r="BU99" s="65"/>
      <c r="BV99" s="65"/>
      <c r="BW99" s="65"/>
      <c r="BX99" s="65"/>
      <c r="BY99" s="65"/>
      <c r="BZ99" s="29" t="s">
        <v>119</v>
      </c>
      <c r="CA99" s="29" t="s">
        <v>53</v>
      </c>
      <c r="CB99" s="65"/>
      <c r="CC99" s="66"/>
      <c r="CD99" s="65"/>
      <c r="CE99" s="65"/>
      <c r="CF99" s="65"/>
      <c r="CG99" s="65"/>
      <c r="CH99" s="65"/>
      <c r="CI99" s="65"/>
      <c r="CJ99" s="65"/>
      <c r="CK99" s="29" t="s">
        <v>119</v>
      </c>
      <c r="CL99" s="29" t="s">
        <v>53</v>
      </c>
      <c r="CM99" s="65"/>
      <c r="CN99" s="66"/>
      <c r="CO99" s="65"/>
      <c r="CP99" s="65"/>
      <c r="CQ99" s="65"/>
      <c r="CR99" s="65"/>
      <c r="CS99" s="65"/>
      <c r="CT99" s="65"/>
      <c r="CU99" s="65"/>
      <c r="CV99" s="29" t="s">
        <v>119</v>
      </c>
      <c r="CW99" s="29" t="s">
        <v>53</v>
      </c>
      <c r="CX99" s="65"/>
      <c r="CY99" s="66"/>
      <c r="CZ99" s="65"/>
      <c r="DA99" s="65"/>
      <c r="DB99" s="65"/>
      <c r="DC99" s="65"/>
      <c r="DD99" s="65"/>
      <c r="DE99" s="65"/>
      <c r="DF99" s="65"/>
      <c r="DG99" s="29" t="s">
        <v>119</v>
      </c>
      <c r="DH99" s="29" t="s">
        <v>53</v>
      </c>
      <c r="DI99" s="65"/>
      <c r="DJ99" s="66"/>
      <c r="DK99" s="65"/>
      <c r="DL99" s="65"/>
      <c r="DM99" s="65"/>
      <c r="DN99" s="65"/>
      <c r="DO99" s="65"/>
      <c r="DP99" s="65"/>
      <c r="DQ99" s="65"/>
      <c r="DR99" s="29" t="s">
        <v>119</v>
      </c>
      <c r="DS99" s="29" t="s">
        <v>53</v>
      </c>
      <c r="DT99" s="65"/>
      <c r="DU99" s="66"/>
      <c r="DV99" s="65"/>
      <c r="DW99" s="65"/>
      <c r="DX99" s="65"/>
      <c r="DY99" s="65"/>
      <c r="DZ99" s="65"/>
      <c r="EA99" s="65"/>
      <c r="EB99" s="65"/>
      <c r="EC99" s="29" t="s">
        <v>119</v>
      </c>
      <c r="ED99" s="29" t="s">
        <v>53</v>
      </c>
      <c r="EE99" s="65"/>
      <c r="EF99" s="66"/>
      <c r="EG99" s="65"/>
      <c r="EH99" s="65"/>
      <c r="EI99" s="65"/>
      <c r="EJ99" s="65"/>
      <c r="EK99" s="65"/>
      <c r="EL99" s="65"/>
      <c r="EM99" s="65"/>
      <c r="EN99" s="65"/>
      <c r="EO99" s="29" t="s">
        <v>53</v>
      </c>
      <c r="EP99" s="65"/>
      <c r="EQ99" s="65"/>
      <c r="ER99" s="65"/>
      <c r="ES99" s="65"/>
      <c r="ET99" s="65"/>
      <c r="EU99" s="65"/>
      <c r="EV99" s="65"/>
      <c r="EW99" s="65"/>
      <c r="EX99" s="65"/>
      <c r="EY99" s="65"/>
      <c r="EZ99" s="29" t="s">
        <v>53</v>
      </c>
      <c r="FA99" s="65"/>
      <c r="FB99" s="65"/>
      <c r="FC99" s="65"/>
      <c r="FD99" s="65"/>
      <c r="FE99" s="65"/>
      <c r="FF99" s="65"/>
      <c r="FG99" s="65"/>
      <c r="FH99" s="65"/>
      <c r="FI99" s="65"/>
      <c r="FJ99" s="65"/>
      <c r="FK99" s="29" t="s">
        <v>53</v>
      </c>
      <c r="FL99" s="65"/>
      <c r="FM99" s="65"/>
      <c r="FN99" s="65"/>
      <c r="FO99" s="65"/>
      <c r="FP99" s="65"/>
      <c r="FQ99" s="65"/>
      <c r="FR99" s="65"/>
      <c r="FS99" s="29" t="s">
        <v>53</v>
      </c>
      <c r="FT99" s="55" t="s">
        <v>53</v>
      </c>
      <c r="FU99" s="14" t="s">
        <v>47</v>
      </c>
      <c r="FV99" s="14"/>
      <c r="FW99" s="14"/>
      <c r="FX99" s="15"/>
      <c r="FY99" s="4" t="s">
        <v>31</v>
      </c>
      <c r="GB99" s="123"/>
      <c r="GC99" s="124"/>
      <c r="GD99" s="122">
        <f>FW84</f>
        <v>158</v>
      </c>
      <c r="GE99" s="122"/>
      <c r="GF99" s="121"/>
      <c r="GG99" s="121"/>
      <c r="GH99" s="121"/>
      <c r="GI99" s="121"/>
      <c r="GJ99" s="121"/>
      <c r="GK99" s="121"/>
      <c r="GL99" s="112">
        <v>24</v>
      </c>
    </row>
    <row r="100" spans="1:194" x14ac:dyDescent="0.2">
      <c r="A100" s="29" t="s">
        <v>50</v>
      </c>
      <c r="B100" s="34">
        <f>IF(B55="NA","NA",IF(B55="NO",1,0))</f>
        <v>0</v>
      </c>
      <c r="C100" s="34">
        <f t="shared" ref="C100:K100" si="829">IF(C55="NA","NA",IF(C55="NO",1,0))</f>
        <v>0</v>
      </c>
      <c r="D100" s="34">
        <f t="shared" si="829"/>
        <v>0</v>
      </c>
      <c r="E100" s="34">
        <f t="shared" si="829"/>
        <v>0</v>
      </c>
      <c r="F100" s="34">
        <f t="shared" si="829"/>
        <v>0</v>
      </c>
      <c r="G100" s="34">
        <f t="shared" si="829"/>
        <v>0</v>
      </c>
      <c r="H100" s="34">
        <f t="shared" si="829"/>
        <v>0</v>
      </c>
      <c r="I100" s="34">
        <f t="shared" si="829"/>
        <v>0</v>
      </c>
      <c r="J100" s="34">
        <f t="shared" si="829"/>
        <v>0</v>
      </c>
      <c r="K100" s="34">
        <f t="shared" si="829"/>
        <v>0</v>
      </c>
      <c r="L100" s="29" t="s">
        <v>50</v>
      </c>
      <c r="M100" s="34">
        <f>IF(M55="NA","NA",IF(M55="NO",1,0))</f>
        <v>0</v>
      </c>
      <c r="N100" s="34">
        <f t="shared" ref="N100:U100" si="830">IF(N55="NA","NA",IF(N55="NO",1,0))</f>
        <v>0</v>
      </c>
      <c r="O100" s="34">
        <f t="shared" si="830"/>
        <v>0</v>
      </c>
      <c r="P100" s="34">
        <f t="shared" si="830"/>
        <v>0</v>
      </c>
      <c r="Q100" s="34">
        <f t="shared" si="830"/>
        <v>0</v>
      </c>
      <c r="R100" s="34">
        <f t="shared" si="830"/>
        <v>0</v>
      </c>
      <c r="S100" s="34">
        <f t="shared" si="830"/>
        <v>0</v>
      </c>
      <c r="T100" s="34">
        <f t="shared" si="830"/>
        <v>0</v>
      </c>
      <c r="U100" s="34">
        <f t="shared" si="830"/>
        <v>0</v>
      </c>
      <c r="V100" s="34">
        <f t="shared" ref="V100" si="831">IF(V55="NA","NA",IF(V55="NO",1,0))</f>
        <v>0</v>
      </c>
      <c r="W100" s="34">
        <f>IF(W55="NA","NA",IF(W55="NO",1,0))</f>
        <v>0</v>
      </c>
      <c r="X100" s="29" t="s">
        <v>50</v>
      </c>
      <c r="Y100" s="34">
        <f t="shared" ref="Y100:AG100" si="832">IF(Y55="NA","NA",IF(Y55="NO",1,0))</f>
        <v>0</v>
      </c>
      <c r="Z100" s="34">
        <f t="shared" si="832"/>
        <v>0</v>
      </c>
      <c r="AA100" s="34">
        <f t="shared" si="832"/>
        <v>0</v>
      </c>
      <c r="AB100" s="34">
        <f t="shared" si="832"/>
        <v>0</v>
      </c>
      <c r="AC100" s="34">
        <f t="shared" si="832"/>
        <v>0</v>
      </c>
      <c r="AD100" s="34">
        <f t="shared" si="832"/>
        <v>0</v>
      </c>
      <c r="AE100" s="34">
        <f t="shared" si="832"/>
        <v>0</v>
      </c>
      <c r="AF100" s="34">
        <f t="shared" si="832"/>
        <v>0</v>
      </c>
      <c r="AG100" s="34">
        <f t="shared" si="832"/>
        <v>0</v>
      </c>
      <c r="AH100" s="34">
        <f>IF(AH55="NA","NA",IF(AH55="NO",1,0))</f>
        <v>0</v>
      </c>
      <c r="AI100" s="29" t="s">
        <v>50</v>
      </c>
      <c r="AJ100" s="34">
        <f t="shared" ref="AJ100:AR100" si="833">IF(AJ55="NA","NA",IF(AJ55="NO",1,0))</f>
        <v>0</v>
      </c>
      <c r="AK100" s="34">
        <f t="shared" si="833"/>
        <v>0</v>
      </c>
      <c r="AL100" s="34">
        <f t="shared" si="833"/>
        <v>0</v>
      </c>
      <c r="AM100" s="34">
        <f t="shared" si="833"/>
        <v>0</v>
      </c>
      <c r="AN100" s="34">
        <f t="shared" si="833"/>
        <v>0</v>
      </c>
      <c r="AO100" s="34">
        <f t="shared" si="833"/>
        <v>0</v>
      </c>
      <c r="AP100" s="34">
        <f t="shared" si="833"/>
        <v>0</v>
      </c>
      <c r="AQ100" s="34">
        <f t="shared" si="833"/>
        <v>0</v>
      </c>
      <c r="AR100" s="34">
        <f t="shared" si="833"/>
        <v>0</v>
      </c>
      <c r="AS100" s="34">
        <f>IF(AS55="NA","NA",IF(AS55="NO",1,0))</f>
        <v>0</v>
      </c>
      <c r="AT100" s="29" t="s">
        <v>50</v>
      </c>
      <c r="AU100" s="34">
        <f t="shared" ref="AU100:BC100" si="834">IF(AU55="NA","NA",IF(AU55="NO",1,0))</f>
        <v>0</v>
      </c>
      <c r="AV100" s="34">
        <f t="shared" si="834"/>
        <v>0</v>
      </c>
      <c r="AW100" s="34">
        <f t="shared" si="834"/>
        <v>0</v>
      </c>
      <c r="AX100" s="34">
        <f t="shared" si="834"/>
        <v>0</v>
      </c>
      <c r="AY100" s="34">
        <f t="shared" si="834"/>
        <v>0</v>
      </c>
      <c r="AZ100" s="34">
        <f t="shared" si="834"/>
        <v>0</v>
      </c>
      <c r="BA100" s="34">
        <f t="shared" si="834"/>
        <v>0</v>
      </c>
      <c r="BB100" s="34">
        <f t="shared" si="834"/>
        <v>0</v>
      </c>
      <c r="BC100" s="34">
        <f t="shared" si="834"/>
        <v>0</v>
      </c>
      <c r="BD100" s="34">
        <f>IF(BD55="NA","NA",IF(BD55="NO",1,0))</f>
        <v>0</v>
      </c>
      <c r="BE100" s="29" t="s">
        <v>50</v>
      </c>
      <c r="BF100" s="34">
        <f t="shared" ref="BF100:BN100" si="835">IF(BF55="NA","NA",IF(BF55="NO",1,0))</f>
        <v>0</v>
      </c>
      <c r="BG100" s="34">
        <f t="shared" si="835"/>
        <v>0</v>
      </c>
      <c r="BH100" s="34">
        <f t="shared" si="835"/>
        <v>0</v>
      </c>
      <c r="BI100" s="34">
        <f t="shared" si="835"/>
        <v>0</v>
      </c>
      <c r="BJ100" s="34">
        <f t="shared" si="835"/>
        <v>0</v>
      </c>
      <c r="BK100" s="34">
        <f t="shared" si="835"/>
        <v>0</v>
      </c>
      <c r="BL100" s="34">
        <f t="shared" si="835"/>
        <v>0</v>
      </c>
      <c r="BM100" s="34">
        <f t="shared" si="835"/>
        <v>0</v>
      </c>
      <c r="BN100" s="34">
        <f t="shared" si="835"/>
        <v>0</v>
      </c>
      <c r="BO100" s="34">
        <f>IF(BO55="NA","NA",IF(BO55="NO",1,0))</f>
        <v>0</v>
      </c>
      <c r="BP100" s="29" t="s">
        <v>50</v>
      </c>
      <c r="BQ100" s="34">
        <f t="shared" ref="BQ100:BY100" si="836">IF(BQ55="NA","NA",IF(BQ55="NO",1,0))</f>
        <v>0</v>
      </c>
      <c r="BR100" s="34">
        <f t="shared" si="836"/>
        <v>0</v>
      </c>
      <c r="BS100" s="34">
        <f t="shared" si="836"/>
        <v>0</v>
      </c>
      <c r="BT100" s="34">
        <f t="shared" si="836"/>
        <v>0</v>
      </c>
      <c r="BU100" s="34">
        <f t="shared" si="836"/>
        <v>0</v>
      </c>
      <c r="BV100" s="34">
        <f t="shared" si="836"/>
        <v>0</v>
      </c>
      <c r="BW100" s="34">
        <f t="shared" si="836"/>
        <v>0</v>
      </c>
      <c r="BX100" s="34">
        <f t="shared" si="836"/>
        <v>0</v>
      </c>
      <c r="BY100" s="34">
        <f t="shared" si="836"/>
        <v>0</v>
      </c>
      <c r="BZ100" s="34">
        <f>IF(BZ55="NA","NA",IF(BZ55="NO",1,0))</f>
        <v>0</v>
      </c>
      <c r="CA100" s="29" t="s">
        <v>50</v>
      </c>
      <c r="CB100" s="34">
        <f t="shared" ref="CB100:CJ100" si="837">IF(CB55="NA","NA",IF(CB55="NO",1,0))</f>
        <v>0</v>
      </c>
      <c r="CC100" s="34">
        <f t="shared" si="837"/>
        <v>0</v>
      </c>
      <c r="CD100" s="34">
        <f t="shared" si="837"/>
        <v>0</v>
      </c>
      <c r="CE100" s="34">
        <f t="shared" si="837"/>
        <v>0</v>
      </c>
      <c r="CF100" s="34">
        <f t="shared" si="837"/>
        <v>0</v>
      </c>
      <c r="CG100" s="34">
        <f t="shared" si="837"/>
        <v>0</v>
      </c>
      <c r="CH100" s="34">
        <f t="shared" si="837"/>
        <v>0</v>
      </c>
      <c r="CI100" s="34">
        <f t="shared" si="837"/>
        <v>0</v>
      </c>
      <c r="CJ100" s="34">
        <f t="shared" si="837"/>
        <v>0</v>
      </c>
      <c r="CK100" s="34">
        <f>IF(CK55="NA","NA",IF(CK55="NO",1,0))</f>
        <v>0</v>
      </c>
      <c r="CL100" s="29" t="s">
        <v>50</v>
      </c>
      <c r="CM100" s="34">
        <f t="shared" ref="CM100:CU100" si="838">IF(CM55="NA","NA",IF(CM55="NO",1,0))</f>
        <v>0</v>
      </c>
      <c r="CN100" s="34">
        <f t="shared" si="838"/>
        <v>0</v>
      </c>
      <c r="CO100" s="34">
        <f t="shared" si="838"/>
        <v>0</v>
      </c>
      <c r="CP100" s="34">
        <f t="shared" si="838"/>
        <v>0</v>
      </c>
      <c r="CQ100" s="34">
        <f t="shared" si="838"/>
        <v>0</v>
      </c>
      <c r="CR100" s="34">
        <f t="shared" si="838"/>
        <v>0</v>
      </c>
      <c r="CS100" s="34">
        <f t="shared" si="838"/>
        <v>0</v>
      </c>
      <c r="CT100" s="34">
        <f t="shared" si="838"/>
        <v>0</v>
      </c>
      <c r="CU100" s="34">
        <f t="shared" si="838"/>
        <v>0</v>
      </c>
      <c r="CV100" s="34">
        <f>IF(CV55="NA","NA",IF(CV55="NO",1,0))</f>
        <v>0</v>
      </c>
      <c r="CW100" s="29" t="s">
        <v>50</v>
      </c>
      <c r="CX100" s="34">
        <f t="shared" ref="CX100:DF100" si="839">IF(CX55="NA","NA",IF(CX55="NO",1,0))</f>
        <v>0</v>
      </c>
      <c r="CY100" s="34">
        <f t="shared" si="839"/>
        <v>0</v>
      </c>
      <c r="CZ100" s="34">
        <f t="shared" si="839"/>
        <v>0</v>
      </c>
      <c r="DA100" s="34">
        <f t="shared" si="839"/>
        <v>0</v>
      </c>
      <c r="DB100" s="34">
        <f t="shared" si="839"/>
        <v>0</v>
      </c>
      <c r="DC100" s="34">
        <f t="shared" si="839"/>
        <v>0</v>
      </c>
      <c r="DD100" s="34">
        <f t="shared" si="839"/>
        <v>0</v>
      </c>
      <c r="DE100" s="34">
        <f t="shared" si="839"/>
        <v>0</v>
      </c>
      <c r="DF100" s="34">
        <f t="shared" si="839"/>
        <v>0</v>
      </c>
      <c r="DG100" s="34">
        <f>IF(DG55="NA","NA",IF(DG55="NO",1,0))</f>
        <v>0</v>
      </c>
      <c r="DH100" s="29" t="s">
        <v>50</v>
      </c>
      <c r="DI100" s="34">
        <f t="shared" ref="DI100:DQ100" si="840">IF(DI55="NA","NA",IF(DI55="NO",1,0))</f>
        <v>0</v>
      </c>
      <c r="DJ100" s="34">
        <f t="shared" si="840"/>
        <v>0</v>
      </c>
      <c r="DK100" s="34">
        <f t="shared" si="840"/>
        <v>0</v>
      </c>
      <c r="DL100" s="34">
        <f t="shared" si="840"/>
        <v>0</v>
      </c>
      <c r="DM100" s="34">
        <f t="shared" si="840"/>
        <v>0</v>
      </c>
      <c r="DN100" s="34">
        <f t="shared" si="840"/>
        <v>0</v>
      </c>
      <c r="DO100" s="34">
        <f t="shared" si="840"/>
        <v>0</v>
      </c>
      <c r="DP100" s="34">
        <f t="shared" si="840"/>
        <v>0</v>
      </c>
      <c r="DQ100" s="34">
        <f t="shared" si="840"/>
        <v>0</v>
      </c>
      <c r="DR100" s="34">
        <f>IF(DR55="NA","NA",IF(DR55="NO",1,0))</f>
        <v>0</v>
      </c>
      <c r="DS100" s="29" t="s">
        <v>50</v>
      </c>
      <c r="DT100" s="34">
        <f t="shared" ref="DT100:EB100" si="841">IF(DT55="NA","NA",IF(DT55="NO",1,0))</f>
        <v>0</v>
      </c>
      <c r="DU100" s="34">
        <f t="shared" si="841"/>
        <v>0</v>
      </c>
      <c r="DV100" s="34">
        <f t="shared" si="841"/>
        <v>0</v>
      </c>
      <c r="DW100" s="34">
        <f t="shared" si="841"/>
        <v>0</v>
      </c>
      <c r="DX100" s="34">
        <f t="shared" si="841"/>
        <v>0</v>
      </c>
      <c r="DY100" s="34">
        <f t="shared" si="841"/>
        <v>0</v>
      </c>
      <c r="DZ100" s="34">
        <f t="shared" si="841"/>
        <v>0</v>
      </c>
      <c r="EA100" s="34">
        <f t="shared" si="841"/>
        <v>0</v>
      </c>
      <c r="EB100" s="34">
        <f t="shared" si="841"/>
        <v>0</v>
      </c>
      <c r="EC100" s="34">
        <f>IF(EC55="NA","NA",IF(EC55="NO",1,0))</f>
        <v>0</v>
      </c>
      <c r="ED100" s="29" t="s">
        <v>50</v>
      </c>
      <c r="EE100" s="34">
        <f t="shared" ref="EE100:EM100" si="842">IF(EE55="NA","NA",IF(EE55="NO",1,0))</f>
        <v>0</v>
      </c>
      <c r="EF100" s="34">
        <f t="shared" si="842"/>
        <v>0</v>
      </c>
      <c r="EG100" s="34">
        <f t="shared" si="842"/>
        <v>0</v>
      </c>
      <c r="EH100" s="34">
        <f t="shared" si="842"/>
        <v>0</v>
      </c>
      <c r="EI100" s="34">
        <f t="shared" si="842"/>
        <v>0</v>
      </c>
      <c r="EJ100" s="34">
        <f t="shared" si="842"/>
        <v>0</v>
      </c>
      <c r="EK100" s="34">
        <f t="shared" si="842"/>
        <v>0</v>
      </c>
      <c r="EL100" s="34">
        <f t="shared" si="842"/>
        <v>0</v>
      </c>
      <c r="EM100" s="34">
        <f t="shared" si="842"/>
        <v>0</v>
      </c>
      <c r="EN100" s="34">
        <f t="shared" ref="EN100" si="843">IF(EN55="NA","NA",IF(EN55="NO",1,0))</f>
        <v>0</v>
      </c>
      <c r="EO100" s="29" t="s">
        <v>50</v>
      </c>
      <c r="EP100" s="34">
        <f t="shared" ref="EP100:EY100" si="844">IF(EP55="NA","NA",IF(EP55="NO",1,0))</f>
        <v>0</v>
      </c>
      <c r="EQ100" s="34">
        <f t="shared" si="844"/>
        <v>0</v>
      </c>
      <c r="ER100" s="34">
        <f t="shared" si="844"/>
        <v>0</v>
      </c>
      <c r="ES100" s="34">
        <f t="shared" si="844"/>
        <v>0</v>
      </c>
      <c r="ET100" s="34">
        <f t="shared" si="844"/>
        <v>0</v>
      </c>
      <c r="EU100" s="34">
        <f t="shared" si="844"/>
        <v>0</v>
      </c>
      <c r="EV100" s="34">
        <f t="shared" si="844"/>
        <v>0</v>
      </c>
      <c r="EW100" s="34">
        <f t="shared" si="844"/>
        <v>0</v>
      </c>
      <c r="EX100" s="34">
        <f t="shared" si="844"/>
        <v>0</v>
      </c>
      <c r="EY100" s="34">
        <f t="shared" si="844"/>
        <v>0</v>
      </c>
      <c r="EZ100" s="29" t="s">
        <v>50</v>
      </c>
      <c r="FA100" s="34">
        <f t="shared" ref="FA100:FJ100" si="845">IF(FA55="NA","NA",IF(FA55="NO",1,0))</f>
        <v>0</v>
      </c>
      <c r="FB100" s="34">
        <f t="shared" si="845"/>
        <v>0</v>
      </c>
      <c r="FC100" s="34">
        <f t="shared" si="845"/>
        <v>0</v>
      </c>
      <c r="FD100" s="34">
        <f t="shared" si="845"/>
        <v>0</v>
      </c>
      <c r="FE100" s="34">
        <f t="shared" si="845"/>
        <v>0</v>
      </c>
      <c r="FF100" s="34">
        <f t="shared" si="845"/>
        <v>0</v>
      </c>
      <c r="FG100" s="34">
        <f t="shared" si="845"/>
        <v>0</v>
      </c>
      <c r="FH100" s="34">
        <f t="shared" si="845"/>
        <v>0</v>
      </c>
      <c r="FI100" s="34">
        <f t="shared" si="845"/>
        <v>0</v>
      </c>
      <c r="FJ100" s="34">
        <f t="shared" si="845"/>
        <v>0</v>
      </c>
      <c r="FK100" s="29" t="s">
        <v>50</v>
      </c>
      <c r="FL100" s="34">
        <f t="shared" ref="FL100:FR100" si="846">IF(FL55="NA","NA",IF(FL55="NO",1,0))</f>
        <v>0</v>
      </c>
      <c r="FM100" s="34">
        <f t="shared" si="846"/>
        <v>1</v>
      </c>
      <c r="FN100" s="34">
        <f t="shared" si="846"/>
        <v>0</v>
      </c>
      <c r="FO100" s="34">
        <f t="shared" si="846"/>
        <v>0</v>
      </c>
      <c r="FP100" s="34">
        <f t="shared" si="846"/>
        <v>0</v>
      </c>
      <c r="FQ100" s="34">
        <f t="shared" si="846"/>
        <v>0</v>
      </c>
      <c r="FR100" s="34">
        <f t="shared" si="846"/>
        <v>0</v>
      </c>
      <c r="FS100" s="29" t="s">
        <v>50</v>
      </c>
      <c r="FT100" s="55" t="s">
        <v>50</v>
      </c>
      <c r="FU100" s="4">
        <f>SUM(B100:FS100)</f>
        <v>1</v>
      </c>
      <c r="FV100" s="14"/>
      <c r="FW100" s="14"/>
      <c r="FX100" s="16"/>
      <c r="FY100" s="16">
        <f>FU100/FW77*100</f>
        <v>0.63291139240506333</v>
      </c>
      <c r="GB100" s="127"/>
      <c r="GC100" s="128" t="str">
        <f>FT85</f>
        <v xml:space="preserve">      Ladder Weirs</v>
      </c>
      <c r="GD100" s="120">
        <f>FU85</f>
        <v>158</v>
      </c>
      <c r="GE100" s="121">
        <f>GD100/GD102*100</f>
        <v>100</v>
      </c>
      <c r="GF100" s="120">
        <f>FU167</f>
        <v>0</v>
      </c>
      <c r="GG100" s="120">
        <f>FU163</f>
        <v>0</v>
      </c>
      <c r="GH100" s="120">
        <f>FU159</f>
        <v>0</v>
      </c>
      <c r="GI100" s="120">
        <f>FU171</f>
        <v>0</v>
      </c>
      <c r="GJ100" s="120">
        <f>FU175</f>
        <v>0</v>
      </c>
      <c r="GK100" s="120">
        <f>FU179</f>
        <v>0</v>
      </c>
      <c r="GL100" s="112">
        <v>25</v>
      </c>
    </row>
    <row r="101" spans="1:194" x14ac:dyDescent="0.2">
      <c r="A101" s="30" t="s">
        <v>44</v>
      </c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0" t="s">
        <v>44</v>
      </c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0" t="s">
        <v>44</v>
      </c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0" t="s">
        <v>44</v>
      </c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0" t="s">
        <v>44</v>
      </c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0" t="s">
        <v>44</v>
      </c>
      <c r="BF101" s="34"/>
      <c r="BG101" s="34"/>
      <c r="BH101" s="34"/>
      <c r="BI101" s="34"/>
      <c r="BJ101" s="34"/>
      <c r="BK101" s="34"/>
      <c r="BL101" s="34"/>
      <c r="BM101" s="34"/>
      <c r="BN101" s="34"/>
      <c r="BO101" s="34"/>
      <c r="BP101" s="30" t="s">
        <v>44</v>
      </c>
      <c r="BQ101" s="34"/>
      <c r="BR101" s="34"/>
      <c r="BS101" s="34"/>
      <c r="BT101" s="34"/>
      <c r="BU101" s="34"/>
      <c r="BV101" s="34"/>
      <c r="BW101" s="34"/>
      <c r="BX101" s="34"/>
      <c r="BY101" s="34"/>
      <c r="BZ101" s="34"/>
      <c r="CA101" s="30" t="s">
        <v>44</v>
      </c>
      <c r="CB101" s="34"/>
      <c r="CC101" s="34"/>
      <c r="CD101" s="34"/>
      <c r="CE101" s="34"/>
      <c r="CF101" s="34"/>
      <c r="CG101" s="34"/>
      <c r="CH101" s="34"/>
      <c r="CI101" s="34"/>
      <c r="CJ101" s="34"/>
      <c r="CK101" s="34"/>
      <c r="CL101" s="30" t="s">
        <v>44</v>
      </c>
      <c r="CM101" s="34"/>
      <c r="CN101" s="34"/>
      <c r="CO101" s="34"/>
      <c r="CP101" s="34"/>
      <c r="CQ101" s="34"/>
      <c r="CR101" s="34"/>
      <c r="CS101" s="34"/>
      <c r="CT101" s="34"/>
      <c r="CU101" s="34"/>
      <c r="CV101" s="34"/>
      <c r="CW101" s="30" t="s">
        <v>44</v>
      </c>
      <c r="CX101" s="34"/>
      <c r="CY101" s="34"/>
      <c r="CZ101" s="34"/>
      <c r="DA101" s="34"/>
      <c r="DB101" s="34"/>
      <c r="DC101" s="34"/>
      <c r="DD101" s="34"/>
      <c r="DE101" s="34"/>
      <c r="DF101" s="34"/>
      <c r="DG101" s="34"/>
      <c r="DH101" s="30" t="s">
        <v>44</v>
      </c>
      <c r="DI101" s="34"/>
      <c r="DJ101" s="34"/>
      <c r="DK101" s="34"/>
      <c r="DL101" s="34"/>
      <c r="DM101" s="34"/>
      <c r="DN101" s="34"/>
      <c r="DO101" s="34"/>
      <c r="DP101" s="34"/>
      <c r="DQ101" s="34"/>
      <c r="DR101" s="34"/>
      <c r="DS101" s="30" t="s">
        <v>44</v>
      </c>
      <c r="DT101" s="34"/>
      <c r="DU101" s="34"/>
      <c r="DV101" s="34"/>
      <c r="DW101" s="34"/>
      <c r="DX101" s="34"/>
      <c r="DY101" s="34"/>
      <c r="DZ101" s="34"/>
      <c r="EA101" s="34"/>
      <c r="EB101" s="34"/>
      <c r="EC101" s="34"/>
      <c r="ED101" s="30" t="s">
        <v>44</v>
      </c>
      <c r="EE101" s="34"/>
      <c r="EF101" s="34"/>
      <c r="EG101" s="34"/>
      <c r="EH101" s="34"/>
      <c r="EI101" s="34"/>
      <c r="EJ101" s="34"/>
      <c r="EK101" s="34"/>
      <c r="EL101" s="34"/>
      <c r="EM101" s="34"/>
      <c r="EN101" s="34"/>
      <c r="EO101" s="30" t="s">
        <v>44</v>
      </c>
      <c r="EP101" s="34"/>
      <c r="EQ101" s="34"/>
      <c r="ER101" s="34"/>
      <c r="ES101" s="34"/>
      <c r="ET101" s="34"/>
      <c r="EU101" s="34"/>
      <c r="EV101" s="34"/>
      <c r="EW101" s="34"/>
      <c r="EX101" s="34"/>
      <c r="EY101" s="34"/>
      <c r="EZ101" s="30" t="s">
        <v>44</v>
      </c>
      <c r="FA101" s="34"/>
      <c r="FB101" s="34"/>
      <c r="FC101" s="34"/>
      <c r="FD101" s="34"/>
      <c r="FE101" s="34"/>
      <c r="FF101" s="34"/>
      <c r="FG101" s="34"/>
      <c r="FH101" s="34"/>
      <c r="FI101" s="34"/>
      <c r="FJ101" s="34"/>
      <c r="FK101" s="30" t="s">
        <v>44</v>
      </c>
      <c r="FL101" s="34"/>
      <c r="FM101" s="34"/>
      <c r="FN101" s="34"/>
      <c r="FO101" s="34"/>
      <c r="FP101" s="34"/>
      <c r="FQ101" s="34"/>
      <c r="FR101" s="34"/>
      <c r="FS101" s="30" t="s">
        <v>44</v>
      </c>
      <c r="FT101" s="55" t="s">
        <v>44</v>
      </c>
      <c r="FU101" s="14"/>
      <c r="FV101" s="14"/>
      <c r="FW101" s="14"/>
      <c r="FX101" s="16"/>
      <c r="FY101" s="16"/>
      <c r="GB101" s="127"/>
      <c r="GC101" s="128"/>
      <c r="GD101" s="122" t="s">
        <v>129</v>
      </c>
      <c r="GE101" s="122" t="s">
        <v>129</v>
      </c>
      <c r="GF101" s="121">
        <f>GF100/GD102*100</f>
        <v>0</v>
      </c>
      <c r="GG101" s="121">
        <f>GG100/GD102*100</f>
        <v>0</v>
      </c>
      <c r="GH101" s="121">
        <f>GH100/GD102*100</f>
        <v>0</v>
      </c>
      <c r="GI101" s="121">
        <f>GI100/GD102*100</f>
        <v>0</v>
      </c>
      <c r="GJ101" s="121">
        <f>GJ100/GD102*100</f>
        <v>0</v>
      </c>
      <c r="GK101" s="121">
        <f>GK100/GD102*100</f>
        <v>0</v>
      </c>
      <c r="GL101" s="112">
        <v>26</v>
      </c>
    </row>
    <row r="102" spans="1:194" x14ac:dyDescent="0.2">
      <c r="A102" s="30" t="s">
        <v>33</v>
      </c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0" t="s">
        <v>33</v>
      </c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0" t="s">
        <v>33</v>
      </c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0" t="s">
        <v>33</v>
      </c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0" t="s">
        <v>33</v>
      </c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0" t="s">
        <v>33</v>
      </c>
      <c r="BF102" s="34"/>
      <c r="BG102" s="34"/>
      <c r="BH102" s="34"/>
      <c r="BI102" s="34"/>
      <c r="BJ102" s="34"/>
      <c r="BK102" s="34"/>
      <c r="BL102" s="34"/>
      <c r="BM102" s="34"/>
      <c r="BN102" s="34"/>
      <c r="BO102" s="34"/>
      <c r="BP102" s="30" t="s">
        <v>33</v>
      </c>
      <c r="BQ102" s="34"/>
      <c r="BR102" s="34"/>
      <c r="BS102" s="34"/>
      <c r="BT102" s="34"/>
      <c r="BU102" s="34"/>
      <c r="BV102" s="34"/>
      <c r="BW102" s="34"/>
      <c r="BX102" s="34"/>
      <c r="BY102" s="34"/>
      <c r="BZ102" s="34"/>
      <c r="CA102" s="30" t="s">
        <v>33</v>
      </c>
      <c r="CB102" s="34"/>
      <c r="CC102" s="34"/>
      <c r="CD102" s="34"/>
      <c r="CE102" s="34"/>
      <c r="CF102" s="34"/>
      <c r="CG102" s="34"/>
      <c r="CH102" s="34"/>
      <c r="CI102" s="34"/>
      <c r="CJ102" s="34"/>
      <c r="CK102" s="34"/>
      <c r="CL102" s="30" t="s">
        <v>33</v>
      </c>
      <c r="CM102" s="34"/>
      <c r="CN102" s="34"/>
      <c r="CO102" s="34"/>
      <c r="CP102" s="34"/>
      <c r="CQ102" s="34"/>
      <c r="CR102" s="34"/>
      <c r="CS102" s="34"/>
      <c r="CT102" s="34"/>
      <c r="CU102" s="34"/>
      <c r="CV102" s="34"/>
      <c r="CW102" s="30" t="s">
        <v>33</v>
      </c>
      <c r="CX102" s="34"/>
      <c r="CY102" s="34"/>
      <c r="CZ102" s="34"/>
      <c r="DA102" s="34"/>
      <c r="DB102" s="34"/>
      <c r="DC102" s="34"/>
      <c r="DD102" s="34"/>
      <c r="DE102" s="34"/>
      <c r="DF102" s="34"/>
      <c r="DG102" s="34"/>
      <c r="DH102" s="30" t="s">
        <v>33</v>
      </c>
      <c r="DI102" s="34"/>
      <c r="DJ102" s="34"/>
      <c r="DK102" s="34"/>
      <c r="DL102" s="34"/>
      <c r="DM102" s="34"/>
      <c r="DN102" s="34"/>
      <c r="DO102" s="34"/>
      <c r="DP102" s="34"/>
      <c r="DQ102" s="34"/>
      <c r="DR102" s="34"/>
      <c r="DS102" s="30" t="s">
        <v>33</v>
      </c>
      <c r="DT102" s="34"/>
      <c r="DU102" s="34"/>
      <c r="DV102" s="34"/>
      <c r="DW102" s="34"/>
      <c r="DX102" s="34"/>
      <c r="DY102" s="34"/>
      <c r="DZ102" s="34"/>
      <c r="EA102" s="34"/>
      <c r="EB102" s="34"/>
      <c r="EC102" s="34"/>
      <c r="ED102" s="30" t="s">
        <v>33</v>
      </c>
      <c r="EE102" s="34"/>
      <c r="EF102" s="34"/>
      <c r="EG102" s="34"/>
      <c r="EH102" s="34"/>
      <c r="EI102" s="34"/>
      <c r="EJ102" s="34"/>
      <c r="EK102" s="34"/>
      <c r="EL102" s="34"/>
      <c r="EM102" s="34"/>
      <c r="EN102" s="34"/>
      <c r="EO102" s="30" t="s">
        <v>33</v>
      </c>
      <c r="EP102" s="34"/>
      <c r="EQ102" s="34"/>
      <c r="ER102" s="34"/>
      <c r="ES102" s="34"/>
      <c r="ET102" s="34"/>
      <c r="EU102" s="34"/>
      <c r="EV102" s="34"/>
      <c r="EW102" s="34"/>
      <c r="EX102" s="34"/>
      <c r="EY102" s="34"/>
      <c r="EZ102" s="30" t="s">
        <v>33</v>
      </c>
      <c r="FA102" s="34"/>
      <c r="FB102" s="34"/>
      <c r="FC102" s="34"/>
      <c r="FD102" s="34"/>
      <c r="FE102" s="34"/>
      <c r="FF102" s="34"/>
      <c r="FG102" s="34"/>
      <c r="FH102" s="34"/>
      <c r="FI102" s="34"/>
      <c r="FJ102" s="34"/>
      <c r="FK102" s="30" t="s">
        <v>33</v>
      </c>
      <c r="FL102" s="34"/>
      <c r="FM102" s="34"/>
      <c r="FN102" s="34"/>
      <c r="FO102" s="34"/>
      <c r="FP102" s="34"/>
      <c r="FQ102" s="34"/>
      <c r="FR102" s="34"/>
      <c r="FS102" s="30" t="s">
        <v>33</v>
      </c>
      <c r="FT102" s="97" t="s">
        <v>33</v>
      </c>
      <c r="FU102" s="14"/>
      <c r="FV102" s="14"/>
      <c r="FW102" s="14"/>
      <c r="FX102" s="16"/>
      <c r="FY102" s="16"/>
      <c r="GB102" s="123"/>
      <c r="GC102" s="124"/>
      <c r="GD102" s="122">
        <f>FW85</f>
        <v>158</v>
      </c>
      <c r="GE102" s="122"/>
      <c r="GF102" s="121"/>
      <c r="GG102" s="121"/>
      <c r="GH102" s="121"/>
      <c r="GI102" s="121"/>
      <c r="GJ102" s="121"/>
      <c r="GK102" s="121"/>
      <c r="GL102" s="112">
        <v>27</v>
      </c>
    </row>
    <row r="103" spans="1:194" x14ac:dyDescent="0.2">
      <c r="A103" s="31" t="s">
        <v>17</v>
      </c>
      <c r="B103" s="34">
        <f t="shared" ref="B103:K120" si="847">IF(B58="NA","NA",IF(B58="NO",1,0))</f>
        <v>0</v>
      </c>
      <c r="C103" s="34">
        <f t="shared" si="847"/>
        <v>0</v>
      </c>
      <c r="D103" s="34">
        <f t="shared" si="847"/>
        <v>0</v>
      </c>
      <c r="E103" s="34">
        <f t="shared" si="847"/>
        <v>0</v>
      </c>
      <c r="F103" s="34">
        <f t="shared" si="847"/>
        <v>0</v>
      </c>
      <c r="G103" s="34">
        <f t="shared" si="847"/>
        <v>0</v>
      </c>
      <c r="H103" s="34">
        <f t="shared" si="847"/>
        <v>0</v>
      </c>
      <c r="I103" s="34">
        <f t="shared" si="847"/>
        <v>0</v>
      </c>
      <c r="J103" s="34">
        <f t="shared" si="847"/>
        <v>0</v>
      </c>
      <c r="K103" s="34">
        <f t="shared" si="847"/>
        <v>0</v>
      </c>
      <c r="L103" s="31" t="s">
        <v>17</v>
      </c>
      <c r="M103" s="34">
        <f t="shared" ref="M103:W103" si="848">IF(M58="NA","NA",IF(M58="NO",1,0))</f>
        <v>0</v>
      </c>
      <c r="N103" s="34">
        <f t="shared" si="848"/>
        <v>0</v>
      </c>
      <c r="O103" s="34">
        <f t="shared" si="848"/>
        <v>0</v>
      </c>
      <c r="P103" s="34">
        <f t="shared" si="848"/>
        <v>0</v>
      </c>
      <c r="Q103" s="34">
        <f t="shared" si="848"/>
        <v>0</v>
      </c>
      <c r="R103" s="34">
        <f t="shared" si="848"/>
        <v>0</v>
      </c>
      <c r="S103" s="34">
        <f t="shared" si="848"/>
        <v>0</v>
      </c>
      <c r="T103" s="34">
        <f t="shared" si="848"/>
        <v>0</v>
      </c>
      <c r="U103" s="34">
        <f t="shared" si="848"/>
        <v>0</v>
      </c>
      <c r="V103" s="34">
        <f t="shared" ref="V103" si="849">IF(V58="NA","NA",IF(V58="NO",1,0))</f>
        <v>0</v>
      </c>
      <c r="W103" s="34">
        <f t="shared" si="848"/>
        <v>0</v>
      </c>
      <c r="X103" s="31" t="s">
        <v>17</v>
      </c>
      <c r="Y103" s="34">
        <f t="shared" ref="Y103:AH103" si="850">IF(Y58="NA","NA",IF(Y58="NO",1,0))</f>
        <v>0</v>
      </c>
      <c r="Z103" s="34">
        <f t="shared" si="850"/>
        <v>0</v>
      </c>
      <c r="AA103" s="34">
        <f t="shared" si="850"/>
        <v>0</v>
      </c>
      <c r="AB103" s="34">
        <f t="shared" si="850"/>
        <v>0</v>
      </c>
      <c r="AC103" s="34">
        <f t="shared" si="850"/>
        <v>0</v>
      </c>
      <c r="AD103" s="34">
        <f t="shared" si="850"/>
        <v>0</v>
      </c>
      <c r="AE103" s="34">
        <f t="shared" si="850"/>
        <v>0</v>
      </c>
      <c r="AF103" s="34">
        <f t="shared" si="850"/>
        <v>0</v>
      </c>
      <c r="AG103" s="34">
        <f t="shared" si="850"/>
        <v>0</v>
      </c>
      <c r="AH103" s="34">
        <f t="shared" si="850"/>
        <v>0</v>
      </c>
      <c r="AI103" s="31" t="s">
        <v>17</v>
      </c>
      <c r="AJ103" s="34">
        <f t="shared" ref="AJ103:AR103" si="851">IF(AJ58="NA","NA",IF(AJ58="NO",1,0))</f>
        <v>0</v>
      </c>
      <c r="AK103" s="34">
        <f t="shared" si="851"/>
        <v>0</v>
      </c>
      <c r="AL103" s="34">
        <f t="shared" si="851"/>
        <v>0</v>
      </c>
      <c r="AM103" s="34">
        <f t="shared" si="851"/>
        <v>0</v>
      </c>
      <c r="AN103" s="34">
        <f t="shared" si="851"/>
        <v>0</v>
      </c>
      <c r="AO103" s="34">
        <f t="shared" si="851"/>
        <v>0</v>
      </c>
      <c r="AP103" s="34">
        <f t="shared" si="851"/>
        <v>0</v>
      </c>
      <c r="AQ103" s="34">
        <f t="shared" si="851"/>
        <v>0</v>
      </c>
      <c r="AR103" s="34">
        <f t="shared" si="851"/>
        <v>0</v>
      </c>
      <c r="AS103" s="34">
        <f>IF(AS58="NA","NA",IF(AS58="NO",1,0))</f>
        <v>0</v>
      </c>
      <c r="AT103" s="31" t="s">
        <v>17</v>
      </c>
      <c r="AU103" s="34">
        <f t="shared" ref="AU103:BD103" si="852">IF(AU58="NA","NA",IF(AU58="NO",1,0))</f>
        <v>0</v>
      </c>
      <c r="AV103" s="34">
        <f t="shared" si="852"/>
        <v>0</v>
      </c>
      <c r="AW103" s="34">
        <f t="shared" si="852"/>
        <v>0</v>
      </c>
      <c r="AX103" s="34">
        <f t="shared" si="852"/>
        <v>0</v>
      </c>
      <c r="AY103" s="34">
        <f t="shared" si="852"/>
        <v>0</v>
      </c>
      <c r="AZ103" s="34">
        <f t="shared" si="852"/>
        <v>0</v>
      </c>
      <c r="BA103" s="34">
        <f t="shared" si="852"/>
        <v>0</v>
      </c>
      <c r="BB103" s="34">
        <f t="shared" si="852"/>
        <v>0</v>
      </c>
      <c r="BC103" s="34">
        <f t="shared" si="852"/>
        <v>0</v>
      </c>
      <c r="BD103" s="34">
        <f t="shared" si="852"/>
        <v>0</v>
      </c>
      <c r="BE103" s="31" t="s">
        <v>17</v>
      </c>
      <c r="BF103" s="34">
        <f t="shared" ref="BF103:BN103" si="853">IF(BF58="NA","NA",IF(BF58="NO",1,0))</f>
        <v>0</v>
      </c>
      <c r="BG103" s="34">
        <f t="shared" si="853"/>
        <v>0</v>
      </c>
      <c r="BH103" s="34">
        <f t="shared" si="853"/>
        <v>0</v>
      </c>
      <c r="BI103" s="34">
        <f t="shared" si="853"/>
        <v>0</v>
      </c>
      <c r="BJ103" s="34">
        <f t="shared" si="853"/>
        <v>0</v>
      </c>
      <c r="BK103" s="34">
        <f t="shared" si="853"/>
        <v>0</v>
      </c>
      <c r="BL103" s="34">
        <f t="shared" si="853"/>
        <v>0</v>
      </c>
      <c r="BM103" s="34">
        <f t="shared" si="853"/>
        <v>0</v>
      </c>
      <c r="BN103" s="34">
        <f t="shared" si="853"/>
        <v>0</v>
      </c>
      <c r="BO103" s="34">
        <f>IF(BO58="NA","NA",IF(BO58="NO",1,0))</f>
        <v>0</v>
      </c>
      <c r="BP103" s="31" t="s">
        <v>17</v>
      </c>
      <c r="BQ103" s="34">
        <f t="shared" ref="BQ103:BY103" si="854">IF(BQ58="NA","NA",IF(BQ58="NO",1,0))</f>
        <v>0</v>
      </c>
      <c r="BR103" s="34">
        <f t="shared" si="854"/>
        <v>0</v>
      </c>
      <c r="BS103" s="34">
        <f t="shared" si="854"/>
        <v>0</v>
      </c>
      <c r="BT103" s="34">
        <f t="shared" si="854"/>
        <v>0</v>
      </c>
      <c r="BU103" s="34">
        <f t="shared" si="854"/>
        <v>0</v>
      </c>
      <c r="BV103" s="34">
        <f t="shared" si="854"/>
        <v>0</v>
      </c>
      <c r="BW103" s="34">
        <f t="shared" si="854"/>
        <v>0</v>
      </c>
      <c r="BX103" s="34">
        <f t="shared" si="854"/>
        <v>0</v>
      </c>
      <c r="BY103" s="34">
        <f t="shared" si="854"/>
        <v>0</v>
      </c>
      <c r="BZ103" s="34">
        <f>IF(BZ58="NA","NA",IF(BZ58="NO",1,0))</f>
        <v>0</v>
      </c>
      <c r="CA103" s="31" t="s">
        <v>17</v>
      </c>
      <c r="CB103" s="34">
        <f t="shared" ref="CB103:CJ103" si="855">IF(CB58="NA","NA",IF(CB58="NO",1,0))</f>
        <v>0</v>
      </c>
      <c r="CC103" s="34">
        <f t="shared" si="855"/>
        <v>0</v>
      </c>
      <c r="CD103" s="34">
        <f t="shared" si="855"/>
        <v>0</v>
      </c>
      <c r="CE103" s="34">
        <f t="shared" si="855"/>
        <v>0</v>
      </c>
      <c r="CF103" s="34">
        <f t="shared" si="855"/>
        <v>0</v>
      </c>
      <c r="CG103" s="34">
        <f t="shared" si="855"/>
        <v>0</v>
      </c>
      <c r="CH103" s="34">
        <f t="shared" si="855"/>
        <v>0</v>
      </c>
      <c r="CI103" s="34">
        <f t="shared" si="855"/>
        <v>0</v>
      </c>
      <c r="CJ103" s="34">
        <f t="shared" si="855"/>
        <v>0</v>
      </c>
      <c r="CK103" s="34">
        <f>IF(CK58="NA","NA",IF(CK58="NO",1,0))</f>
        <v>0</v>
      </c>
      <c r="CL103" s="31" t="s">
        <v>17</v>
      </c>
      <c r="CM103" s="34">
        <f t="shared" ref="CM103:CU103" si="856">IF(CM58="NA","NA",IF(CM58="NO",1,0))</f>
        <v>0</v>
      </c>
      <c r="CN103" s="34">
        <f t="shared" si="856"/>
        <v>0</v>
      </c>
      <c r="CO103" s="34">
        <f t="shared" si="856"/>
        <v>0</v>
      </c>
      <c r="CP103" s="34">
        <f t="shared" si="856"/>
        <v>0</v>
      </c>
      <c r="CQ103" s="34">
        <f t="shared" si="856"/>
        <v>0</v>
      </c>
      <c r="CR103" s="34">
        <f t="shared" si="856"/>
        <v>0</v>
      </c>
      <c r="CS103" s="34">
        <f t="shared" si="856"/>
        <v>0</v>
      </c>
      <c r="CT103" s="34">
        <f t="shared" si="856"/>
        <v>0</v>
      </c>
      <c r="CU103" s="34">
        <f t="shared" si="856"/>
        <v>0</v>
      </c>
      <c r="CV103" s="34">
        <f>IF(CV58="NA","NA",IF(CV58="NO",1,0))</f>
        <v>0</v>
      </c>
      <c r="CW103" s="31" t="s">
        <v>17</v>
      </c>
      <c r="CX103" s="34">
        <f t="shared" ref="CX103:DF103" si="857">IF(CX58="NA","NA",IF(CX58="NO",1,0))</f>
        <v>0</v>
      </c>
      <c r="CY103" s="34">
        <f t="shared" si="857"/>
        <v>0</v>
      </c>
      <c r="CZ103" s="34">
        <f t="shared" si="857"/>
        <v>0</v>
      </c>
      <c r="DA103" s="34">
        <f t="shared" si="857"/>
        <v>0</v>
      </c>
      <c r="DB103" s="34">
        <f t="shared" si="857"/>
        <v>0</v>
      </c>
      <c r="DC103" s="34">
        <f t="shared" si="857"/>
        <v>0</v>
      </c>
      <c r="DD103" s="34">
        <f t="shared" si="857"/>
        <v>0</v>
      </c>
      <c r="DE103" s="34">
        <f t="shared" si="857"/>
        <v>0</v>
      </c>
      <c r="DF103" s="34">
        <f t="shared" si="857"/>
        <v>0</v>
      </c>
      <c r="DG103" s="34">
        <f>IF(DG58="NA","NA",IF(DG58="NO",1,0))</f>
        <v>0</v>
      </c>
      <c r="DH103" s="31" t="s">
        <v>17</v>
      </c>
      <c r="DI103" s="34">
        <f t="shared" ref="DI103:DQ103" si="858">IF(DI58="NA","NA",IF(DI58="NO",1,0))</f>
        <v>0</v>
      </c>
      <c r="DJ103" s="34">
        <f t="shared" si="858"/>
        <v>0</v>
      </c>
      <c r="DK103" s="34">
        <f t="shared" si="858"/>
        <v>0</v>
      </c>
      <c r="DL103" s="34">
        <f t="shared" si="858"/>
        <v>0</v>
      </c>
      <c r="DM103" s="34">
        <f t="shared" si="858"/>
        <v>0</v>
      </c>
      <c r="DN103" s="34">
        <f t="shared" si="858"/>
        <v>0</v>
      </c>
      <c r="DO103" s="34">
        <f t="shared" si="858"/>
        <v>0</v>
      </c>
      <c r="DP103" s="34">
        <f t="shared" si="858"/>
        <v>0</v>
      </c>
      <c r="DQ103" s="34">
        <f t="shared" si="858"/>
        <v>0</v>
      </c>
      <c r="DR103" s="34">
        <f>IF(DR58="NA","NA",IF(DR58="NO",1,0))</f>
        <v>0</v>
      </c>
      <c r="DS103" s="31" t="s">
        <v>17</v>
      </c>
      <c r="DT103" s="34">
        <f t="shared" ref="DT103:EB103" si="859">IF(DT58="NA","NA",IF(DT58="NO",1,0))</f>
        <v>0</v>
      </c>
      <c r="DU103" s="34">
        <f t="shared" si="859"/>
        <v>0</v>
      </c>
      <c r="DV103" s="34">
        <f t="shared" si="859"/>
        <v>0</v>
      </c>
      <c r="DW103" s="34">
        <f t="shared" si="859"/>
        <v>0</v>
      </c>
      <c r="DX103" s="34">
        <f t="shared" si="859"/>
        <v>0</v>
      </c>
      <c r="DY103" s="34">
        <f t="shared" si="859"/>
        <v>0</v>
      </c>
      <c r="DZ103" s="34">
        <f t="shared" si="859"/>
        <v>0</v>
      </c>
      <c r="EA103" s="34">
        <f t="shared" si="859"/>
        <v>0</v>
      </c>
      <c r="EB103" s="34">
        <f t="shared" si="859"/>
        <v>0</v>
      </c>
      <c r="EC103" s="34">
        <f>IF(EC58="NA","NA",IF(EC58="NO",1,0))</f>
        <v>0</v>
      </c>
      <c r="ED103" s="31" t="s">
        <v>17</v>
      </c>
      <c r="EE103" s="34">
        <f t="shared" ref="EE103:EM103" si="860">IF(EE58="NA","NA",IF(EE58="NO",1,0))</f>
        <v>0</v>
      </c>
      <c r="EF103" s="34">
        <f t="shared" si="860"/>
        <v>0</v>
      </c>
      <c r="EG103" s="34">
        <f t="shared" si="860"/>
        <v>0</v>
      </c>
      <c r="EH103" s="34">
        <f t="shared" si="860"/>
        <v>0</v>
      </c>
      <c r="EI103" s="34">
        <f t="shared" si="860"/>
        <v>0</v>
      </c>
      <c r="EJ103" s="34">
        <f t="shared" si="860"/>
        <v>0</v>
      </c>
      <c r="EK103" s="34">
        <f t="shared" si="860"/>
        <v>0</v>
      </c>
      <c r="EL103" s="34">
        <f t="shared" si="860"/>
        <v>0</v>
      </c>
      <c r="EM103" s="34">
        <f t="shared" si="860"/>
        <v>0</v>
      </c>
      <c r="EN103" s="34">
        <f t="shared" ref="EN103" si="861">IF(EN58="NA","NA",IF(EN58="NO",1,0))</f>
        <v>0</v>
      </c>
      <c r="EO103" s="31" t="s">
        <v>17</v>
      </c>
      <c r="EP103" s="34">
        <f t="shared" ref="EP103:EY103" si="862">IF(EP58="NA","NA",IF(EP58="NO",1,0))</f>
        <v>0</v>
      </c>
      <c r="EQ103" s="34">
        <f t="shared" si="862"/>
        <v>0</v>
      </c>
      <c r="ER103" s="34">
        <f t="shared" si="862"/>
        <v>0</v>
      </c>
      <c r="ES103" s="34">
        <f t="shared" si="862"/>
        <v>0</v>
      </c>
      <c r="ET103" s="34">
        <f t="shared" si="862"/>
        <v>0</v>
      </c>
      <c r="EU103" s="34">
        <f t="shared" si="862"/>
        <v>0</v>
      </c>
      <c r="EV103" s="34">
        <f t="shared" si="862"/>
        <v>0</v>
      </c>
      <c r="EW103" s="34">
        <f t="shared" si="862"/>
        <v>0</v>
      </c>
      <c r="EX103" s="34">
        <f t="shared" si="862"/>
        <v>0</v>
      </c>
      <c r="EY103" s="34">
        <f t="shared" si="862"/>
        <v>0</v>
      </c>
      <c r="EZ103" s="31" t="s">
        <v>17</v>
      </c>
      <c r="FA103" s="34">
        <f t="shared" ref="FA103:FJ103" si="863">IF(FA58="NA","NA",IF(FA58="NO",1,0))</f>
        <v>0</v>
      </c>
      <c r="FB103" s="34">
        <f t="shared" si="863"/>
        <v>0</v>
      </c>
      <c r="FC103" s="34">
        <f t="shared" si="863"/>
        <v>0</v>
      </c>
      <c r="FD103" s="34">
        <f t="shared" si="863"/>
        <v>0</v>
      </c>
      <c r="FE103" s="34">
        <f t="shared" si="863"/>
        <v>0</v>
      </c>
      <c r="FF103" s="34">
        <f t="shared" si="863"/>
        <v>0</v>
      </c>
      <c r="FG103" s="34">
        <f t="shared" si="863"/>
        <v>0</v>
      </c>
      <c r="FH103" s="34">
        <f t="shared" si="863"/>
        <v>0</v>
      </c>
      <c r="FI103" s="34">
        <f t="shared" si="863"/>
        <v>0</v>
      </c>
      <c r="FJ103" s="34">
        <f t="shared" si="863"/>
        <v>0</v>
      </c>
      <c r="FK103" s="31" t="s">
        <v>17</v>
      </c>
      <c r="FL103" s="34">
        <f t="shared" ref="FL103:FR103" si="864">IF(FL58="NA","NA",IF(FL58="NO",1,0))</f>
        <v>0</v>
      </c>
      <c r="FM103" s="34">
        <f t="shared" si="864"/>
        <v>0</v>
      </c>
      <c r="FN103" s="34">
        <f t="shared" si="864"/>
        <v>0</v>
      </c>
      <c r="FO103" s="34">
        <f t="shared" si="864"/>
        <v>0</v>
      </c>
      <c r="FP103" s="34">
        <f t="shared" si="864"/>
        <v>0</v>
      </c>
      <c r="FQ103" s="34">
        <f t="shared" si="864"/>
        <v>0</v>
      </c>
      <c r="FR103" s="34">
        <f t="shared" si="864"/>
        <v>0</v>
      </c>
      <c r="FS103" s="31" t="s">
        <v>17</v>
      </c>
      <c r="FT103" s="96" t="s">
        <v>17</v>
      </c>
      <c r="FU103" s="99">
        <f>SUM(B103:FS103)</f>
        <v>0</v>
      </c>
      <c r="FV103" s="14"/>
      <c r="FW103" s="14"/>
      <c r="FX103" s="16"/>
      <c r="FY103" s="16">
        <f t="shared" ref="FY103:FY120" si="865">FU103/FW80*100</f>
        <v>0</v>
      </c>
      <c r="GB103" s="127"/>
      <c r="GC103" s="128" t="str">
        <f>FT86</f>
        <v xml:space="preserve">      Counting Station</v>
      </c>
      <c r="GD103" s="120">
        <f>FU86</f>
        <v>158</v>
      </c>
      <c r="GE103" s="121">
        <f>GD103/GD105*100</f>
        <v>100</v>
      </c>
      <c r="GF103" s="122" t="s">
        <v>129</v>
      </c>
      <c r="GG103" s="122" t="s">
        <v>129</v>
      </c>
      <c r="GH103" s="122" t="s">
        <v>129</v>
      </c>
      <c r="GI103" s="120">
        <f>FU172</f>
        <v>0</v>
      </c>
      <c r="GJ103" s="120">
        <f>FU176</f>
        <v>0</v>
      </c>
      <c r="GK103" s="120">
        <f>FU180</f>
        <v>0</v>
      </c>
      <c r="GL103" s="112">
        <v>28</v>
      </c>
    </row>
    <row r="104" spans="1:194" x14ac:dyDescent="0.2">
      <c r="A104" s="31" t="s">
        <v>18</v>
      </c>
      <c r="B104" s="34">
        <f t="shared" si="847"/>
        <v>0</v>
      </c>
      <c r="C104" s="34">
        <f t="shared" si="847"/>
        <v>0</v>
      </c>
      <c r="D104" s="34">
        <f t="shared" si="847"/>
        <v>0</v>
      </c>
      <c r="E104" s="34">
        <f t="shared" si="847"/>
        <v>0</v>
      </c>
      <c r="F104" s="34">
        <f t="shared" si="847"/>
        <v>0</v>
      </c>
      <c r="G104" s="34">
        <f t="shared" si="847"/>
        <v>0</v>
      </c>
      <c r="H104" s="34">
        <f t="shared" si="847"/>
        <v>0</v>
      </c>
      <c r="I104" s="34">
        <f t="shared" si="847"/>
        <v>0</v>
      </c>
      <c r="J104" s="34">
        <f t="shared" si="847"/>
        <v>0</v>
      </c>
      <c r="K104" s="34">
        <f t="shared" si="847"/>
        <v>0</v>
      </c>
      <c r="L104" s="31" t="s">
        <v>18</v>
      </c>
      <c r="M104" s="34">
        <f t="shared" ref="M104:W104" si="866">IF(M59="NA","NA",IF(M59="NO",1,0))</f>
        <v>0</v>
      </c>
      <c r="N104" s="34">
        <f t="shared" si="866"/>
        <v>0</v>
      </c>
      <c r="O104" s="34">
        <f t="shared" si="866"/>
        <v>0</v>
      </c>
      <c r="P104" s="34">
        <f t="shared" si="866"/>
        <v>0</v>
      </c>
      <c r="Q104" s="34">
        <f t="shared" si="866"/>
        <v>0</v>
      </c>
      <c r="R104" s="34">
        <f t="shared" si="866"/>
        <v>0</v>
      </c>
      <c r="S104" s="34">
        <f t="shared" si="866"/>
        <v>0</v>
      </c>
      <c r="T104" s="34">
        <f t="shared" si="866"/>
        <v>0</v>
      </c>
      <c r="U104" s="34">
        <f t="shared" si="866"/>
        <v>0</v>
      </c>
      <c r="V104" s="34">
        <f t="shared" ref="V104" si="867">IF(V59="NA","NA",IF(V59="NO",1,0))</f>
        <v>0</v>
      </c>
      <c r="W104" s="34">
        <f t="shared" si="866"/>
        <v>0</v>
      </c>
      <c r="X104" s="31" t="s">
        <v>18</v>
      </c>
      <c r="Y104" s="34">
        <f t="shared" ref="Y104:AH104" si="868">IF(Y59="NA","NA",IF(Y59="NO",1,0))</f>
        <v>0</v>
      </c>
      <c r="Z104" s="34">
        <f t="shared" si="868"/>
        <v>0</v>
      </c>
      <c r="AA104" s="34">
        <f t="shared" si="868"/>
        <v>0</v>
      </c>
      <c r="AB104" s="34">
        <f t="shared" si="868"/>
        <v>0</v>
      </c>
      <c r="AC104" s="34">
        <f t="shared" si="868"/>
        <v>0</v>
      </c>
      <c r="AD104" s="34">
        <f t="shared" si="868"/>
        <v>0</v>
      </c>
      <c r="AE104" s="34">
        <f t="shared" si="868"/>
        <v>0</v>
      </c>
      <c r="AF104" s="34">
        <f t="shared" si="868"/>
        <v>0</v>
      </c>
      <c r="AG104" s="34">
        <f t="shared" si="868"/>
        <v>0</v>
      </c>
      <c r="AH104" s="34">
        <f t="shared" si="868"/>
        <v>0</v>
      </c>
      <c r="AI104" s="31" t="s">
        <v>18</v>
      </c>
      <c r="AJ104" s="34">
        <f t="shared" ref="AJ104:AR104" si="869">IF(AJ59="NA","NA",IF(AJ59="NO",1,0))</f>
        <v>0</v>
      </c>
      <c r="AK104" s="34">
        <f t="shared" si="869"/>
        <v>0</v>
      </c>
      <c r="AL104" s="34">
        <f t="shared" si="869"/>
        <v>0</v>
      </c>
      <c r="AM104" s="34">
        <f t="shared" si="869"/>
        <v>0</v>
      </c>
      <c r="AN104" s="34">
        <f t="shared" si="869"/>
        <v>0</v>
      </c>
      <c r="AO104" s="34">
        <f t="shared" si="869"/>
        <v>0</v>
      </c>
      <c r="AP104" s="34">
        <f t="shared" si="869"/>
        <v>0</v>
      </c>
      <c r="AQ104" s="34">
        <f t="shared" si="869"/>
        <v>0</v>
      </c>
      <c r="AR104" s="34">
        <f t="shared" si="869"/>
        <v>0</v>
      </c>
      <c r="AS104" s="34">
        <f>IF(AS59="NA","NA",IF(AS59="NO",1,0))</f>
        <v>0</v>
      </c>
      <c r="AT104" s="31" t="s">
        <v>18</v>
      </c>
      <c r="AU104" s="34">
        <f t="shared" ref="AU104:BD104" si="870">IF(AU59="NA","NA",IF(AU59="NO",1,0))</f>
        <v>0</v>
      </c>
      <c r="AV104" s="34">
        <f t="shared" si="870"/>
        <v>0</v>
      </c>
      <c r="AW104" s="34">
        <f t="shared" si="870"/>
        <v>0</v>
      </c>
      <c r="AX104" s="34">
        <f t="shared" si="870"/>
        <v>0</v>
      </c>
      <c r="AY104" s="34">
        <f t="shared" si="870"/>
        <v>0</v>
      </c>
      <c r="AZ104" s="34">
        <f t="shared" si="870"/>
        <v>0</v>
      </c>
      <c r="BA104" s="34">
        <f t="shared" si="870"/>
        <v>0</v>
      </c>
      <c r="BB104" s="34">
        <f t="shared" si="870"/>
        <v>0</v>
      </c>
      <c r="BC104" s="34">
        <f t="shared" si="870"/>
        <v>0</v>
      </c>
      <c r="BD104" s="34">
        <f t="shared" si="870"/>
        <v>0</v>
      </c>
      <c r="BE104" s="31" t="s">
        <v>18</v>
      </c>
      <c r="BF104" s="34">
        <f t="shared" ref="BF104:BN104" si="871">IF(BF59="NA","NA",IF(BF59="NO",1,0))</f>
        <v>0</v>
      </c>
      <c r="BG104" s="34">
        <f t="shared" si="871"/>
        <v>0</v>
      </c>
      <c r="BH104" s="34">
        <f t="shared" si="871"/>
        <v>0</v>
      </c>
      <c r="BI104" s="34">
        <f t="shared" si="871"/>
        <v>0</v>
      </c>
      <c r="BJ104" s="34">
        <f t="shared" si="871"/>
        <v>0</v>
      </c>
      <c r="BK104" s="34">
        <f t="shared" si="871"/>
        <v>0</v>
      </c>
      <c r="BL104" s="34">
        <f t="shared" si="871"/>
        <v>0</v>
      </c>
      <c r="BM104" s="34">
        <f t="shared" si="871"/>
        <v>0</v>
      </c>
      <c r="BN104" s="34">
        <f t="shared" si="871"/>
        <v>0</v>
      </c>
      <c r="BO104" s="34">
        <f>IF(BO59="NA","NA",IF(BO59="NO",1,0))</f>
        <v>0</v>
      </c>
      <c r="BP104" s="31" t="s">
        <v>18</v>
      </c>
      <c r="BQ104" s="34">
        <f t="shared" ref="BQ104:BY104" si="872">IF(BQ59="NA","NA",IF(BQ59="NO",1,0))</f>
        <v>0</v>
      </c>
      <c r="BR104" s="34">
        <f t="shared" si="872"/>
        <v>0</v>
      </c>
      <c r="BS104" s="34">
        <f t="shared" si="872"/>
        <v>0</v>
      </c>
      <c r="BT104" s="34">
        <f t="shared" si="872"/>
        <v>0</v>
      </c>
      <c r="BU104" s="34">
        <f t="shared" si="872"/>
        <v>0</v>
      </c>
      <c r="BV104" s="34">
        <f t="shared" si="872"/>
        <v>0</v>
      </c>
      <c r="BW104" s="34">
        <f t="shared" si="872"/>
        <v>0</v>
      </c>
      <c r="BX104" s="34">
        <f t="shared" si="872"/>
        <v>0</v>
      </c>
      <c r="BY104" s="34">
        <f t="shared" si="872"/>
        <v>0</v>
      </c>
      <c r="BZ104" s="34">
        <f>IF(BZ59="NA","NA",IF(BZ59="NO",1,0))</f>
        <v>0</v>
      </c>
      <c r="CA104" s="31" t="s">
        <v>18</v>
      </c>
      <c r="CB104" s="34">
        <f t="shared" ref="CB104:CJ104" si="873">IF(CB59="NA","NA",IF(CB59="NO",1,0))</f>
        <v>0</v>
      </c>
      <c r="CC104" s="34">
        <f t="shared" si="873"/>
        <v>0</v>
      </c>
      <c r="CD104" s="34">
        <f t="shared" si="873"/>
        <v>0</v>
      </c>
      <c r="CE104" s="34">
        <f t="shared" si="873"/>
        <v>0</v>
      </c>
      <c r="CF104" s="34">
        <f t="shared" si="873"/>
        <v>0</v>
      </c>
      <c r="CG104" s="34">
        <f t="shared" si="873"/>
        <v>0</v>
      </c>
      <c r="CH104" s="34">
        <f t="shared" si="873"/>
        <v>0</v>
      </c>
      <c r="CI104" s="34">
        <f t="shared" si="873"/>
        <v>0</v>
      </c>
      <c r="CJ104" s="34">
        <f t="shared" si="873"/>
        <v>0</v>
      </c>
      <c r="CK104" s="34">
        <f>IF(CK59="NA","NA",IF(CK59="NO",1,0))</f>
        <v>0</v>
      </c>
      <c r="CL104" s="31" t="s">
        <v>18</v>
      </c>
      <c r="CM104" s="34">
        <f t="shared" ref="CM104:CU104" si="874">IF(CM59="NA","NA",IF(CM59="NO",1,0))</f>
        <v>0</v>
      </c>
      <c r="CN104" s="34">
        <f t="shared" si="874"/>
        <v>0</v>
      </c>
      <c r="CO104" s="34">
        <f t="shared" si="874"/>
        <v>0</v>
      </c>
      <c r="CP104" s="34">
        <f t="shared" si="874"/>
        <v>0</v>
      </c>
      <c r="CQ104" s="34">
        <f t="shared" si="874"/>
        <v>0</v>
      </c>
      <c r="CR104" s="34">
        <f t="shared" si="874"/>
        <v>0</v>
      </c>
      <c r="CS104" s="34">
        <f t="shared" si="874"/>
        <v>0</v>
      </c>
      <c r="CT104" s="34">
        <f t="shared" si="874"/>
        <v>0</v>
      </c>
      <c r="CU104" s="34">
        <f t="shared" si="874"/>
        <v>0</v>
      </c>
      <c r="CV104" s="34">
        <f>IF(CV59="NA","NA",IF(CV59="NO",1,0))</f>
        <v>0</v>
      </c>
      <c r="CW104" s="31" t="s">
        <v>18</v>
      </c>
      <c r="CX104" s="34">
        <f t="shared" ref="CX104:DF104" si="875">IF(CX59="NA","NA",IF(CX59="NO",1,0))</f>
        <v>0</v>
      </c>
      <c r="CY104" s="34">
        <f t="shared" si="875"/>
        <v>0</v>
      </c>
      <c r="CZ104" s="34">
        <f t="shared" si="875"/>
        <v>0</v>
      </c>
      <c r="DA104" s="34">
        <f t="shared" si="875"/>
        <v>0</v>
      </c>
      <c r="DB104" s="34">
        <f t="shared" si="875"/>
        <v>0</v>
      </c>
      <c r="DC104" s="34">
        <f t="shared" si="875"/>
        <v>0</v>
      </c>
      <c r="DD104" s="34">
        <f t="shared" si="875"/>
        <v>0</v>
      </c>
      <c r="DE104" s="34">
        <f t="shared" si="875"/>
        <v>0</v>
      </c>
      <c r="DF104" s="34">
        <f t="shared" si="875"/>
        <v>0</v>
      </c>
      <c r="DG104" s="34">
        <f>IF(DG59="NA","NA",IF(DG59="NO",1,0))</f>
        <v>0</v>
      </c>
      <c r="DH104" s="31" t="s">
        <v>18</v>
      </c>
      <c r="DI104" s="34">
        <f t="shared" ref="DI104:DQ104" si="876">IF(DI59="NA","NA",IF(DI59="NO",1,0))</f>
        <v>0</v>
      </c>
      <c r="DJ104" s="34">
        <f t="shared" si="876"/>
        <v>0</v>
      </c>
      <c r="DK104" s="34">
        <f t="shared" si="876"/>
        <v>0</v>
      </c>
      <c r="DL104" s="34">
        <f t="shared" si="876"/>
        <v>0</v>
      </c>
      <c r="DM104" s="34">
        <f t="shared" si="876"/>
        <v>0</v>
      </c>
      <c r="DN104" s="34">
        <f t="shared" si="876"/>
        <v>0</v>
      </c>
      <c r="DO104" s="34">
        <f t="shared" si="876"/>
        <v>0</v>
      </c>
      <c r="DP104" s="34">
        <f t="shared" si="876"/>
        <v>0</v>
      </c>
      <c r="DQ104" s="34">
        <f t="shared" si="876"/>
        <v>0</v>
      </c>
      <c r="DR104" s="34">
        <f>IF(DR59="NA","NA",IF(DR59="NO",1,0))</f>
        <v>0</v>
      </c>
      <c r="DS104" s="31" t="s">
        <v>18</v>
      </c>
      <c r="DT104" s="34">
        <f t="shared" ref="DT104:EB104" si="877">IF(DT59="NA","NA",IF(DT59="NO",1,0))</f>
        <v>0</v>
      </c>
      <c r="DU104" s="34">
        <f t="shared" si="877"/>
        <v>0</v>
      </c>
      <c r="DV104" s="34">
        <f t="shared" si="877"/>
        <v>0</v>
      </c>
      <c r="DW104" s="34">
        <f t="shared" si="877"/>
        <v>0</v>
      </c>
      <c r="DX104" s="34">
        <f t="shared" si="877"/>
        <v>0</v>
      </c>
      <c r="DY104" s="34">
        <f t="shared" si="877"/>
        <v>0</v>
      </c>
      <c r="DZ104" s="34">
        <f t="shared" si="877"/>
        <v>0</v>
      </c>
      <c r="EA104" s="34">
        <f t="shared" si="877"/>
        <v>0</v>
      </c>
      <c r="EB104" s="34">
        <f t="shared" si="877"/>
        <v>0</v>
      </c>
      <c r="EC104" s="34">
        <f>IF(EC59="NA","NA",IF(EC59="NO",1,0))</f>
        <v>0</v>
      </c>
      <c r="ED104" s="31" t="s">
        <v>18</v>
      </c>
      <c r="EE104" s="34">
        <f t="shared" ref="EE104:EM104" si="878">IF(EE59="NA","NA",IF(EE59="NO",1,0))</f>
        <v>0</v>
      </c>
      <c r="EF104" s="34">
        <f t="shared" si="878"/>
        <v>0</v>
      </c>
      <c r="EG104" s="34">
        <f t="shared" si="878"/>
        <v>0</v>
      </c>
      <c r="EH104" s="34">
        <f t="shared" si="878"/>
        <v>0</v>
      </c>
      <c r="EI104" s="34">
        <f t="shared" si="878"/>
        <v>0</v>
      </c>
      <c r="EJ104" s="34">
        <f t="shared" si="878"/>
        <v>0</v>
      </c>
      <c r="EK104" s="34">
        <f t="shared" si="878"/>
        <v>0</v>
      </c>
      <c r="EL104" s="34">
        <f t="shared" si="878"/>
        <v>0</v>
      </c>
      <c r="EM104" s="34">
        <f t="shared" si="878"/>
        <v>0</v>
      </c>
      <c r="EN104" s="34">
        <f t="shared" ref="EN104" si="879">IF(EN59="NA","NA",IF(EN59="NO",1,0))</f>
        <v>0</v>
      </c>
      <c r="EO104" s="31" t="s">
        <v>18</v>
      </c>
      <c r="EP104" s="34">
        <f t="shared" ref="EP104:EY104" si="880">IF(EP59="NA","NA",IF(EP59="NO",1,0))</f>
        <v>0</v>
      </c>
      <c r="EQ104" s="34">
        <f t="shared" si="880"/>
        <v>0</v>
      </c>
      <c r="ER104" s="34">
        <f t="shared" si="880"/>
        <v>0</v>
      </c>
      <c r="ES104" s="34">
        <f t="shared" si="880"/>
        <v>0</v>
      </c>
      <c r="ET104" s="34">
        <f t="shared" si="880"/>
        <v>0</v>
      </c>
      <c r="EU104" s="34">
        <f t="shared" si="880"/>
        <v>0</v>
      </c>
      <c r="EV104" s="34">
        <f t="shared" si="880"/>
        <v>0</v>
      </c>
      <c r="EW104" s="34">
        <f t="shared" si="880"/>
        <v>0</v>
      </c>
      <c r="EX104" s="34">
        <f t="shared" si="880"/>
        <v>0</v>
      </c>
      <c r="EY104" s="34">
        <f t="shared" si="880"/>
        <v>0</v>
      </c>
      <c r="EZ104" s="31" t="s">
        <v>18</v>
      </c>
      <c r="FA104" s="34">
        <f t="shared" ref="FA104:FJ104" si="881">IF(FA59="NA","NA",IF(FA59="NO",1,0))</f>
        <v>0</v>
      </c>
      <c r="FB104" s="34">
        <f t="shared" si="881"/>
        <v>0</v>
      </c>
      <c r="FC104" s="34">
        <f t="shared" si="881"/>
        <v>0</v>
      </c>
      <c r="FD104" s="34">
        <f t="shared" si="881"/>
        <v>0</v>
      </c>
      <c r="FE104" s="34">
        <f t="shared" si="881"/>
        <v>0</v>
      </c>
      <c r="FF104" s="34">
        <f t="shared" si="881"/>
        <v>0</v>
      </c>
      <c r="FG104" s="34">
        <f t="shared" si="881"/>
        <v>0</v>
      </c>
      <c r="FH104" s="34">
        <f t="shared" si="881"/>
        <v>0</v>
      </c>
      <c r="FI104" s="34">
        <f t="shared" si="881"/>
        <v>0</v>
      </c>
      <c r="FJ104" s="34">
        <f t="shared" si="881"/>
        <v>0</v>
      </c>
      <c r="FK104" s="31" t="s">
        <v>18</v>
      </c>
      <c r="FL104" s="34">
        <f t="shared" ref="FL104:FR104" si="882">IF(FL59="NA","NA",IF(FL59="NO",1,0))</f>
        <v>0</v>
      </c>
      <c r="FM104" s="34">
        <f t="shared" si="882"/>
        <v>0</v>
      </c>
      <c r="FN104" s="34">
        <f t="shared" si="882"/>
        <v>0</v>
      </c>
      <c r="FO104" s="34">
        <f t="shared" si="882"/>
        <v>0</v>
      </c>
      <c r="FP104" s="34">
        <f t="shared" si="882"/>
        <v>0</v>
      </c>
      <c r="FQ104" s="34">
        <f t="shared" si="882"/>
        <v>0</v>
      </c>
      <c r="FR104" s="34">
        <f t="shared" si="882"/>
        <v>0</v>
      </c>
      <c r="FS104" s="31" t="s">
        <v>18</v>
      </c>
      <c r="FT104" s="96" t="s">
        <v>18</v>
      </c>
      <c r="FU104" s="99">
        <f>SUM(B104:FS104)</f>
        <v>0</v>
      </c>
      <c r="FV104" s="14"/>
      <c r="FW104" s="14"/>
      <c r="FX104" s="16"/>
      <c r="FY104" s="16">
        <f t="shared" si="865"/>
        <v>0</v>
      </c>
      <c r="GB104" s="125"/>
      <c r="GC104" s="126"/>
      <c r="GD104" s="122" t="s">
        <v>129</v>
      </c>
      <c r="GE104" s="122" t="s">
        <v>129</v>
      </c>
      <c r="GF104" s="122" t="s">
        <v>129</v>
      </c>
      <c r="GG104" s="122" t="s">
        <v>129</v>
      </c>
      <c r="GH104" s="122" t="s">
        <v>129</v>
      </c>
      <c r="GI104" s="121">
        <f>GI103/GD105*100</f>
        <v>0</v>
      </c>
      <c r="GJ104" s="121">
        <f>GJ103/GD105*100</f>
        <v>0</v>
      </c>
      <c r="GK104" s="121">
        <f>GK103/GD105*100</f>
        <v>0</v>
      </c>
      <c r="GL104" s="112">
        <v>29</v>
      </c>
    </row>
    <row r="105" spans="1:194" x14ac:dyDescent="0.2">
      <c r="A105" s="31" t="s">
        <v>19</v>
      </c>
      <c r="B105" s="34">
        <f t="shared" si="847"/>
        <v>0</v>
      </c>
      <c r="C105" s="34">
        <f t="shared" si="847"/>
        <v>0</v>
      </c>
      <c r="D105" s="34">
        <f t="shared" si="847"/>
        <v>0</v>
      </c>
      <c r="E105" s="34">
        <f t="shared" si="847"/>
        <v>0</v>
      </c>
      <c r="F105" s="34">
        <f t="shared" si="847"/>
        <v>0</v>
      </c>
      <c r="G105" s="34">
        <f t="shared" si="847"/>
        <v>0</v>
      </c>
      <c r="H105" s="34">
        <f t="shared" si="847"/>
        <v>0</v>
      </c>
      <c r="I105" s="34">
        <f t="shared" si="847"/>
        <v>0</v>
      </c>
      <c r="J105" s="34">
        <f t="shared" si="847"/>
        <v>0</v>
      </c>
      <c r="K105" s="34">
        <f t="shared" si="847"/>
        <v>0</v>
      </c>
      <c r="L105" s="31" t="s">
        <v>19</v>
      </c>
      <c r="M105" s="34">
        <f t="shared" ref="M105:W105" si="883">IF(M60="NA","NA",IF(M60="NO",1,0))</f>
        <v>0</v>
      </c>
      <c r="N105" s="34">
        <f t="shared" si="883"/>
        <v>0</v>
      </c>
      <c r="O105" s="34">
        <f t="shared" si="883"/>
        <v>0</v>
      </c>
      <c r="P105" s="34">
        <f t="shared" si="883"/>
        <v>0</v>
      </c>
      <c r="Q105" s="34">
        <f t="shared" si="883"/>
        <v>0</v>
      </c>
      <c r="R105" s="34">
        <f t="shared" si="883"/>
        <v>0</v>
      </c>
      <c r="S105" s="34">
        <f t="shared" si="883"/>
        <v>0</v>
      </c>
      <c r="T105" s="34">
        <f t="shared" si="883"/>
        <v>0</v>
      </c>
      <c r="U105" s="34">
        <f t="shared" si="883"/>
        <v>0</v>
      </c>
      <c r="V105" s="34">
        <f t="shared" ref="V105" si="884">IF(V60="NA","NA",IF(V60="NO",1,0))</f>
        <v>0</v>
      </c>
      <c r="W105" s="34">
        <f t="shared" si="883"/>
        <v>0</v>
      </c>
      <c r="X105" s="31" t="s">
        <v>19</v>
      </c>
      <c r="Y105" s="34">
        <f t="shared" ref="Y105:AH105" si="885">IF(Y60="NA","NA",IF(Y60="NO",1,0))</f>
        <v>0</v>
      </c>
      <c r="Z105" s="34">
        <f t="shared" si="885"/>
        <v>0</v>
      </c>
      <c r="AA105" s="34">
        <f t="shared" si="885"/>
        <v>0</v>
      </c>
      <c r="AB105" s="34">
        <f t="shared" si="885"/>
        <v>0</v>
      </c>
      <c r="AC105" s="34">
        <f t="shared" si="885"/>
        <v>0</v>
      </c>
      <c r="AD105" s="34">
        <f t="shared" si="885"/>
        <v>0</v>
      </c>
      <c r="AE105" s="34">
        <f t="shared" si="885"/>
        <v>0</v>
      </c>
      <c r="AF105" s="34">
        <f t="shared" si="885"/>
        <v>0</v>
      </c>
      <c r="AG105" s="34">
        <f t="shared" si="885"/>
        <v>0</v>
      </c>
      <c r="AH105" s="34">
        <f t="shared" si="885"/>
        <v>0</v>
      </c>
      <c r="AI105" s="31" t="s">
        <v>19</v>
      </c>
      <c r="AJ105" s="34">
        <f t="shared" ref="AJ105:AR105" si="886">IF(AJ60="NA","NA",IF(AJ60="NO",1,0))</f>
        <v>0</v>
      </c>
      <c r="AK105" s="34">
        <f t="shared" si="886"/>
        <v>0</v>
      </c>
      <c r="AL105" s="34">
        <f t="shared" si="886"/>
        <v>0</v>
      </c>
      <c r="AM105" s="34">
        <f t="shared" si="886"/>
        <v>0</v>
      </c>
      <c r="AN105" s="34">
        <f t="shared" si="886"/>
        <v>0</v>
      </c>
      <c r="AO105" s="34">
        <f t="shared" si="886"/>
        <v>0</v>
      </c>
      <c r="AP105" s="34">
        <f t="shared" si="886"/>
        <v>0</v>
      </c>
      <c r="AQ105" s="34">
        <f t="shared" si="886"/>
        <v>0</v>
      </c>
      <c r="AR105" s="34">
        <f t="shared" si="886"/>
        <v>0</v>
      </c>
      <c r="AS105" s="34">
        <f>IF(AS60="NA","NA",IF(AS60="NO",1,0))</f>
        <v>0</v>
      </c>
      <c r="AT105" s="31" t="s">
        <v>19</v>
      </c>
      <c r="AU105" s="34">
        <f t="shared" ref="AU105:BD105" si="887">IF(AU60="NA","NA",IF(AU60="NO",1,0))</f>
        <v>0</v>
      </c>
      <c r="AV105" s="34">
        <f t="shared" si="887"/>
        <v>0</v>
      </c>
      <c r="AW105" s="34">
        <f t="shared" si="887"/>
        <v>0</v>
      </c>
      <c r="AX105" s="34">
        <f t="shared" si="887"/>
        <v>0</v>
      </c>
      <c r="AY105" s="34">
        <f t="shared" si="887"/>
        <v>0</v>
      </c>
      <c r="AZ105" s="34">
        <f t="shared" si="887"/>
        <v>0</v>
      </c>
      <c r="BA105" s="34">
        <f t="shared" si="887"/>
        <v>0</v>
      </c>
      <c r="BB105" s="34">
        <f t="shared" si="887"/>
        <v>0</v>
      </c>
      <c r="BC105" s="34">
        <f t="shared" si="887"/>
        <v>0</v>
      </c>
      <c r="BD105" s="34">
        <f t="shared" si="887"/>
        <v>0</v>
      </c>
      <c r="BE105" s="31" t="s">
        <v>19</v>
      </c>
      <c r="BF105" s="34">
        <f t="shared" ref="BF105:BN105" si="888">IF(BF60="NA","NA",IF(BF60="NO",1,0))</f>
        <v>0</v>
      </c>
      <c r="BG105" s="34">
        <f t="shared" si="888"/>
        <v>0</v>
      </c>
      <c r="BH105" s="34">
        <f t="shared" si="888"/>
        <v>0</v>
      </c>
      <c r="BI105" s="34">
        <f t="shared" si="888"/>
        <v>0</v>
      </c>
      <c r="BJ105" s="34">
        <f t="shared" si="888"/>
        <v>0</v>
      </c>
      <c r="BK105" s="34">
        <f t="shared" si="888"/>
        <v>0</v>
      </c>
      <c r="BL105" s="34">
        <f t="shared" si="888"/>
        <v>0</v>
      </c>
      <c r="BM105" s="34">
        <f t="shared" si="888"/>
        <v>0</v>
      </c>
      <c r="BN105" s="34">
        <f t="shared" si="888"/>
        <v>0</v>
      </c>
      <c r="BO105" s="34">
        <f>IF(BO60="NA","NA",IF(BO60="NO",1,0))</f>
        <v>0</v>
      </c>
      <c r="BP105" s="31" t="s">
        <v>19</v>
      </c>
      <c r="BQ105" s="34">
        <f t="shared" ref="BQ105:BY105" si="889">IF(BQ60="NA","NA",IF(BQ60="NO",1,0))</f>
        <v>0</v>
      </c>
      <c r="BR105" s="34">
        <f t="shared" si="889"/>
        <v>0</v>
      </c>
      <c r="BS105" s="34">
        <f t="shared" si="889"/>
        <v>0</v>
      </c>
      <c r="BT105" s="34">
        <f t="shared" si="889"/>
        <v>0</v>
      </c>
      <c r="BU105" s="34">
        <f t="shared" si="889"/>
        <v>0</v>
      </c>
      <c r="BV105" s="34">
        <f t="shared" si="889"/>
        <v>0</v>
      </c>
      <c r="BW105" s="34">
        <f t="shared" si="889"/>
        <v>0</v>
      </c>
      <c r="BX105" s="34">
        <f t="shared" si="889"/>
        <v>0</v>
      </c>
      <c r="BY105" s="34">
        <f t="shared" si="889"/>
        <v>0</v>
      </c>
      <c r="BZ105" s="34">
        <f>IF(BZ60="NA","NA",IF(BZ60="NO",1,0))</f>
        <v>0</v>
      </c>
      <c r="CA105" s="31" t="s">
        <v>19</v>
      </c>
      <c r="CB105" s="34">
        <f t="shared" ref="CB105:CJ105" si="890">IF(CB60="NA","NA",IF(CB60="NO",1,0))</f>
        <v>0</v>
      </c>
      <c r="CC105" s="34">
        <f t="shared" si="890"/>
        <v>0</v>
      </c>
      <c r="CD105" s="34">
        <f t="shared" si="890"/>
        <v>0</v>
      </c>
      <c r="CE105" s="34">
        <f t="shared" si="890"/>
        <v>0</v>
      </c>
      <c r="CF105" s="34">
        <f t="shared" si="890"/>
        <v>0</v>
      </c>
      <c r="CG105" s="34">
        <f t="shared" si="890"/>
        <v>0</v>
      </c>
      <c r="CH105" s="34">
        <f t="shared" si="890"/>
        <v>0</v>
      </c>
      <c r="CI105" s="34">
        <f t="shared" si="890"/>
        <v>0</v>
      </c>
      <c r="CJ105" s="34">
        <f t="shared" si="890"/>
        <v>0</v>
      </c>
      <c r="CK105" s="34">
        <f>IF(CK60="NA","NA",IF(CK60="NO",1,0))</f>
        <v>0</v>
      </c>
      <c r="CL105" s="31" t="s">
        <v>19</v>
      </c>
      <c r="CM105" s="34">
        <f t="shared" ref="CM105:CU105" si="891">IF(CM60="NA","NA",IF(CM60="NO",1,0))</f>
        <v>0</v>
      </c>
      <c r="CN105" s="34">
        <f t="shared" si="891"/>
        <v>0</v>
      </c>
      <c r="CO105" s="34">
        <f t="shared" si="891"/>
        <v>0</v>
      </c>
      <c r="CP105" s="34">
        <f t="shared" si="891"/>
        <v>0</v>
      </c>
      <c r="CQ105" s="34">
        <f t="shared" si="891"/>
        <v>0</v>
      </c>
      <c r="CR105" s="34">
        <f t="shared" si="891"/>
        <v>0</v>
      </c>
      <c r="CS105" s="34">
        <f t="shared" si="891"/>
        <v>1</v>
      </c>
      <c r="CT105" s="34">
        <f t="shared" si="891"/>
        <v>0</v>
      </c>
      <c r="CU105" s="34">
        <f t="shared" si="891"/>
        <v>0</v>
      </c>
      <c r="CV105" s="34">
        <f>IF(CV60="NA","NA",IF(CV60="NO",1,0))</f>
        <v>0</v>
      </c>
      <c r="CW105" s="31" t="s">
        <v>19</v>
      </c>
      <c r="CX105" s="34">
        <f t="shared" ref="CX105:DF105" si="892">IF(CX60="NA","NA",IF(CX60="NO",1,0))</f>
        <v>0</v>
      </c>
      <c r="CY105" s="34">
        <f t="shared" si="892"/>
        <v>1</v>
      </c>
      <c r="CZ105" s="34">
        <f t="shared" si="892"/>
        <v>0</v>
      </c>
      <c r="DA105" s="34">
        <f t="shared" si="892"/>
        <v>0</v>
      </c>
      <c r="DB105" s="34">
        <f t="shared" si="892"/>
        <v>0</v>
      </c>
      <c r="DC105" s="34">
        <f t="shared" si="892"/>
        <v>0</v>
      </c>
      <c r="DD105" s="34">
        <f t="shared" si="892"/>
        <v>0</v>
      </c>
      <c r="DE105" s="34">
        <f t="shared" si="892"/>
        <v>0</v>
      </c>
      <c r="DF105" s="34">
        <f t="shared" si="892"/>
        <v>0</v>
      </c>
      <c r="DG105" s="34">
        <f>IF(DG60="NA","NA",IF(DG60="NO",1,0))</f>
        <v>0</v>
      </c>
      <c r="DH105" s="31" t="s">
        <v>19</v>
      </c>
      <c r="DI105" s="34">
        <f t="shared" ref="DI105:DQ105" si="893">IF(DI60="NA","NA",IF(DI60="NO",1,0))</f>
        <v>0</v>
      </c>
      <c r="DJ105" s="34">
        <f t="shared" si="893"/>
        <v>0</v>
      </c>
      <c r="DK105" s="34">
        <f t="shared" si="893"/>
        <v>0</v>
      </c>
      <c r="DL105" s="34">
        <f t="shared" si="893"/>
        <v>0</v>
      </c>
      <c r="DM105" s="34">
        <f t="shared" si="893"/>
        <v>0</v>
      </c>
      <c r="DN105" s="34">
        <f t="shared" si="893"/>
        <v>0</v>
      </c>
      <c r="DO105" s="34">
        <f t="shared" si="893"/>
        <v>0</v>
      </c>
      <c r="DP105" s="34">
        <f t="shared" si="893"/>
        <v>0</v>
      </c>
      <c r="DQ105" s="34">
        <f t="shared" si="893"/>
        <v>0</v>
      </c>
      <c r="DR105" s="34">
        <f>IF(DR60="NA","NA",IF(DR60="NO",1,0))</f>
        <v>0</v>
      </c>
      <c r="DS105" s="31" t="s">
        <v>19</v>
      </c>
      <c r="DT105" s="34">
        <f t="shared" ref="DT105:EB105" si="894">IF(DT60="NA","NA",IF(DT60="NO",1,0))</f>
        <v>0</v>
      </c>
      <c r="DU105" s="34">
        <f t="shared" si="894"/>
        <v>0</v>
      </c>
      <c r="DV105" s="34">
        <f t="shared" si="894"/>
        <v>0</v>
      </c>
      <c r="DW105" s="34">
        <f t="shared" si="894"/>
        <v>0</v>
      </c>
      <c r="DX105" s="34">
        <f t="shared" si="894"/>
        <v>0</v>
      </c>
      <c r="DY105" s="34">
        <f t="shared" si="894"/>
        <v>0</v>
      </c>
      <c r="DZ105" s="34">
        <f t="shared" si="894"/>
        <v>0</v>
      </c>
      <c r="EA105" s="34">
        <f t="shared" si="894"/>
        <v>0</v>
      </c>
      <c r="EB105" s="34">
        <f t="shared" si="894"/>
        <v>0</v>
      </c>
      <c r="EC105" s="34">
        <f>IF(EC60="NA","NA",IF(EC60="NO",1,0))</f>
        <v>0</v>
      </c>
      <c r="ED105" s="31" t="s">
        <v>19</v>
      </c>
      <c r="EE105" s="34">
        <f t="shared" ref="EE105:EM105" si="895">IF(EE60="NA","NA",IF(EE60="NO",1,0))</f>
        <v>0</v>
      </c>
      <c r="EF105" s="34">
        <f t="shared" si="895"/>
        <v>0</v>
      </c>
      <c r="EG105" s="34">
        <f t="shared" si="895"/>
        <v>0</v>
      </c>
      <c r="EH105" s="34">
        <f t="shared" si="895"/>
        <v>0</v>
      </c>
      <c r="EI105" s="34">
        <f t="shared" si="895"/>
        <v>0</v>
      </c>
      <c r="EJ105" s="34">
        <f t="shared" si="895"/>
        <v>0</v>
      </c>
      <c r="EK105" s="34">
        <f t="shared" si="895"/>
        <v>0</v>
      </c>
      <c r="EL105" s="34">
        <f t="shared" si="895"/>
        <v>0</v>
      </c>
      <c r="EM105" s="34">
        <f t="shared" si="895"/>
        <v>0</v>
      </c>
      <c r="EN105" s="34">
        <f t="shared" ref="EN105" si="896">IF(EN60="NA","NA",IF(EN60="NO",1,0))</f>
        <v>0</v>
      </c>
      <c r="EO105" s="31" t="s">
        <v>19</v>
      </c>
      <c r="EP105" s="34">
        <f t="shared" ref="EP105:EY105" si="897">IF(EP60="NA","NA",IF(EP60="NO",1,0))</f>
        <v>0</v>
      </c>
      <c r="EQ105" s="34">
        <f t="shared" si="897"/>
        <v>0</v>
      </c>
      <c r="ER105" s="34">
        <f t="shared" si="897"/>
        <v>0</v>
      </c>
      <c r="ES105" s="34">
        <f t="shared" si="897"/>
        <v>0</v>
      </c>
      <c r="ET105" s="34">
        <f t="shared" si="897"/>
        <v>0</v>
      </c>
      <c r="EU105" s="34">
        <f t="shared" si="897"/>
        <v>0</v>
      </c>
      <c r="EV105" s="34">
        <f t="shared" si="897"/>
        <v>0</v>
      </c>
      <c r="EW105" s="34">
        <f t="shared" si="897"/>
        <v>0</v>
      </c>
      <c r="EX105" s="34">
        <f t="shared" si="897"/>
        <v>0</v>
      </c>
      <c r="EY105" s="34">
        <f t="shared" si="897"/>
        <v>0</v>
      </c>
      <c r="EZ105" s="31" t="s">
        <v>19</v>
      </c>
      <c r="FA105" s="34">
        <f t="shared" ref="FA105:FJ105" si="898">IF(FA60="NA","NA",IF(FA60="NO",1,0))</f>
        <v>0</v>
      </c>
      <c r="FB105" s="34">
        <f t="shared" si="898"/>
        <v>0</v>
      </c>
      <c r="FC105" s="34">
        <f t="shared" si="898"/>
        <v>0</v>
      </c>
      <c r="FD105" s="34">
        <f t="shared" si="898"/>
        <v>0</v>
      </c>
      <c r="FE105" s="34">
        <f t="shared" si="898"/>
        <v>0</v>
      </c>
      <c r="FF105" s="34">
        <f t="shared" si="898"/>
        <v>0</v>
      </c>
      <c r="FG105" s="34">
        <f t="shared" si="898"/>
        <v>0</v>
      </c>
      <c r="FH105" s="34">
        <f t="shared" si="898"/>
        <v>0</v>
      </c>
      <c r="FI105" s="34">
        <f t="shared" si="898"/>
        <v>0</v>
      </c>
      <c r="FJ105" s="34">
        <f t="shared" si="898"/>
        <v>0</v>
      </c>
      <c r="FK105" s="31" t="s">
        <v>19</v>
      </c>
      <c r="FL105" s="34">
        <f t="shared" ref="FL105:FR105" si="899">IF(FL60="NA","NA",IF(FL60="NO",1,0))</f>
        <v>0</v>
      </c>
      <c r="FM105" s="34">
        <f t="shared" si="899"/>
        <v>0</v>
      </c>
      <c r="FN105" s="34">
        <f t="shared" si="899"/>
        <v>0</v>
      </c>
      <c r="FO105" s="34">
        <f t="shared" si="899"/>
        <v>0</v>
      </c>
      <c r="FP105" s="34">
        <f t="shared" si="899"/>
        <v>0</v>
      </c>
      <c r="FQ105" s="34">
        <f t="shared" si="899"/>
        <v>0</v>
      </c>
      <c r="FR105" s="34">
        <f t="shared" si="899"/>
        <v>0</v>
      </c>
      <c r="FS105" s="31" t="s">
        <v>19</v>
      </c>
      <c r="FT105" s="96" t="s">
        <v>19</v>
      </c>
      <c r="FU105" s="99">
        <f>SUM(B105:FS105)</f>
        <v>2</v>
      </c>
      <c r="FV105" s="14"/>
      <c r="FW105" s="14"/>
      <c r="FX105" s="16"/>
      <c r="FY105" s="16">
        <f t="shared" si="865"/>
        <v>1.2658227848101267</v>
      </c>
      <c r="GB105" s="127"/>
      <c r="GC105" s="128"/>
      <c r="GD105" s="120">
        <f>FW86</f>
        <v>158</v>
      </c>
      <c r="GE105" s="121"/>
      <c r="GF105" s="120"/>
      <c r="GG105" s="120"/>
      <c r="GH105" s="120"/>
      <c r="GI105" s="122"/>
      <c r="GJ105" s="122"/>
      <c r="GK105" s="122"/>
      <c r="GL105" s="112">
        <v>30</v>
      </c>
    </row>
    <row r="106" spans="1:194" x14ac:dyDescent="0.2">
      <c r="A106" s="32" t="s">
        <v>34</v>
      </c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2" t="s">
        <v>34</v>
      </c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2" t="s">
        <v>34</v>
      </c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2" t="s">
        <v>34</v>
      </c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2" t="s">
        <v>34</v>
      </c>
      <c r="AU106" s="34"/>
      <c r="AV106" s="34"/>
      <c r="AW106" s="34"/>
      <c r="AX106" s="34"/>
      <c r="AY106" s="34"/>
      <c r="AZ106" s="34"/>
      <c r="BA106" s="34"/>
      <c r="BB106" s="34"/>
      <c r="BC106" s="34"/>
      <c r="BD106" s="34"/>
      <c r="BE106" s="32" t="s">
        <v>34</v>
      </c>
      <c r="BF106" s="34"/>
      <c r="BG106" s="34"/>
      <c r="BH106" s="34"/>
      <c r="BI106" s="34"/>
      <c r="BJ106" s="34"/>
      <c r="BK106" s="34"/>
      <c r="BL106" s="34"/>
      <c r="BM106" s="34"/>
      <c r="BN106" s="34"/>
      <c r="BO106" s="34"/>
      <c r="BP106" s="32" t="s">
        <v>34</v>
      </c>
      <c r="BQ106" s="34"/>
      <c r="BR106" s="34"/>
      <c r="BS106" s="34"/>
      <c r="BT106" s="34"/>
      <c r="BU106" s="34"/>
      <c r="BV106" s="34"/>
      <c r="BW106" s="34"/>
      <c r="BX106" s="34"/>
      <c r="BY106" s="34"/>
      <c r="BZ106" s="34"/>
      <c r="CA106" s="32" t="s">
        <v>34</v>
      </c>
      <c r="CB106" s="34"/>
      <c r="CC106" s="34"/>
      <c r="CD106" s="34"/>
      <c r="CE106" s="34"/>
      <c r="CF106" s="34"/>
      <c r="CG106" s="34"/>
      <c r="CH106" s="34"/>
      <c r="CI106" s="34"/>
      <c r="CJ106" s="34"/>
      <c r="CK106" s="34"/>
      <c r="CL106" s="32" t="s">
        <v>34</v>
      </c>
      <c r="CM106" s="34"/>
      <c r="CN106" s="34"/>
      <c r="CO106" s="34"/>
      <c r="CP106" s="34"/>
      <c r="CQ106" s="34"/>
      <c r="CR106" s="34"/>
      <c r="CS106" s="34"/>
      <c r="CT106" s="34"/>
      <c r="CU106" s="34"/>
      <c r="CV106" s="34"/>
      <c r="CW106" s="32" t="s">
        <v>34</v>
      </c>
      <c r="CX106" s="34"/>
      <c r="CY106" s="34"/>
      <c r="CZ106" s="34"/>
      <c r="DA106" s="34"/>
      <c r="DB106" s="34"/>
      <c r="DC106" s="34"/>
      <c r="DD106" s="34"/>
      <c r="DE106" s="34"/>
      <c r="DF106" s="34"/>
      <c r="DG106" s="34"/>
      <c r="DH106" s="32" t="s">
        <v>34</v>
      </c>
      <c r="DI106" s="34"/>
      <c r="DJ106" s="34"/>
      <c r="DK106" s="34"/>
      <c r="DL106" s="34"/>
      <c r="DM106" s="34"/>
      <c r="DN106" s="34"/>
      <c r="DO106" s="34"/>
      <c r="DP106" s="34"/>
      <c r="DQ106" s="34"/>
      <c r="DR106" s="34"/>
      <c r="DS106" s="32" t="s">
        <v>34</v>
      </c>
      <c r="DT106" s="34"/>
      <c r="DU106" s="34"/>
      <c r="DV106" s="34"/>
      <c r="DW106" s="34"/>
      <c r="DX106" s="34"/>
      <c r="DY106" s="34"/>
      <c r="DZ106" s="34"/>
      <c r="EA106" s="34"/>
      <c r="EB106" s="34"/>
      <c r="EC106" s="34"/>
      <c r="ED106" s="32" t="s">
        <v>34</v>
      </c>
      <c r="EE106" s="34"/>
      <c r="EF106" s="34"/>
      <c r="EG106" s="34"/>
      <c r="EH106" s="34"/>
      <c r="EI106" s="34"/>
      <c r="EJ106" s="34"/>
      <c r="EK106" s="34"/>
      <c r="EL106" s="34"/>
      <c r="EM106" s="34"/>
      <c r="EN106" s="34"/>
      <c r="EO106" s="32" t="s">
        <v>34</v>
      </c>
      <c r="EP106" s="34"/>
      <c r="EQ106" s="34"/>
      <c r="ER106" s="34"/>
      <c r="ES106" s="34"/>
      <c r="ET106" s="34"/>
      <c r="EU106" s="34"/>
      <c r="EV106" s="34"/>
      <c r="EW106" s="34"/>
      <c r="EX106" s="34"/>
      <c r="EY106" s="34"/>
      <c r="EZ106" s="32" t="s">
        <v>34</v>
      </c>
      <c r="FA106" s="34"/>
      <c r="FB106" s="34"/>
      <c r="FC106" s="34"/>
      <c r="FD106" s="34"/>
      <c r="FE106" s="34"/>
      <c r="FF106" s="34"/>
      <c r="FG106" s="34"/>
      <c r="FH106" s="34"/>
      <c r="FI106" s="34"/>
      <c r="FJ106" s="34"/>
      <c r="FK106" s="32" t="s">
        <v>34</v>
      </c>
      <c r="FL106" s="34"/>
      <c r="FM106" s="34"/>
      <c r="FN106" s="34"/>
      <c r="FO106" s="34"/>
      <c r="FP106" s="34"/>
      <c r="FQ106" s="34"/>
      <c r="FR106" s="34"/>
      <c r="FS106" s="32" t="s">
        <v>34</v>
      </c>
      <c r="FT106" s="97" t="s">
        <v>34</v>
      </c>
      <c r="FU106" s="14"/>
      <c r="FV106" s="14"/>
      <c r="FW106" s="14"/>
      <c r="FX106" s="16"/>
      <c r="FY106" s="16"/>
      <c r="GB106" s="125"/>
      <c r="GC106" s="126" t="str">
        <f>FT87</f>
        <v xml:space="preserve">  Collection Channels</v>
      </c>
      <c r="GD106" s="122"/>
      <c r="GE106" s="122"/>
      <c r="GF106" s="121"/>
      <c r="GG106" s="121"/>
      <c r="GH106" s="121"/>
      <c r="GI106" s="122"/>
      <c r="GJ106" s="122"/>
      <c r="GK106" s="122"/>
      <c r="GL106" s="112">
        <v>31</v>
      </c>
    </row>
    <row r="107" spans="1:194" x14ac:dyDescent="0.2">
      <c r="A107" s="31" t="s">
        <v>17</v>
      </c>
      <c r="B107" s="34">
        <f t="shared" si="847"/>
        <v>0</v>
      </c>
      <c r="C107" s="34">
        <f t="shared" si="847"/>
        <v>0</v>
      </c>
      <c r="D107" s="34">
        <f t="shared" si="847"/>
        <v>0</v>
      </c>
      <c r="E107" s="34">
        <f t="shared" si="847"/>
        <v>0</v>
      </c>
      <c r="F107" s="34">
        <f t="shared" si="847"/>
        <v>0</v>
      </c>
      <c r="G107" s="34">
        <f t="shared" si="847"/>
        <v>0</v>
      </c>
      <c r="H107" s="34">
        <f t="shared" si="847"/>
        <v>0</v>
      </c>
      <c r="I107" s="34">
        <f t="shared" si="847"/>
        <v>0</v>
      </c>
      <c r="J107" s="34">
        <f t="shared" si="847"/>
        <v>0</v>
      </c>
      <c r="K107" s="34">
        <f t="shared" si="847"/>
        <v>0</v>
      </c>
      <c r="L107" s="31" t="s">
        <v>17</v>
      </c>
      <c r="M107" s="34">
        <f t="shared" ref="M107:W107" si="900">IF(M62="NA","NA",IF(M62="NO",1,0))</f>
        <v>0</v>
      </c>
      <c r="N107" s="34">
        <f t="shared" si="900"/>
        <v>0</v>
      </c>
      <c r="O107" s="34">
        <f t="shared" si="900"/>
        <v>0</v>
      </c>
      <c r="P107" s="34">
        <f t="shared" si="900"/>
        <v>0</v>
      </c>
      <c r="Q107" s="34">
        <f t="shared" si="900"/>
        <v>0</v>
      </c>
      <c r="R107" s="34">
        <f t="shared" si="900"/>
        <v>0</v>
      </c>
      <c r="S107" s="34">
        <f t="shared" si="900"/>
        <v>0</v>
      </c>
      <c r="T107" s="34">
        <f t="shared" si="900"/>
        <v>0</v>
      </c>
      <c r="U107" s="34">
        <f t="shared" si="900"/>
        <v>0</v>
      </c>
      <c r="V107" s="34">
        <f t="shared" ref="V107" si="901">IF(V62="NA","NA",IF(V62="NO",1,0))</f>
        <v>0</v>
      </c>
      <c r="W107" s="34">
        <f t="shared" si="900"/>
        <v>0</v>
      </c>
      <c r="X107" s="31" t="s">
        <v>17</v>
      </c>
      <c r="Y107" s="34">
        <f t="shared" ref="Y107:AH107" si="902">IF(Y62="NA","NA",IF(Y62="NO",1,0))</f>
        <v>0</v>
      </c>
      <c r="Z107" s="34">
        <f t="shared" si="902"/>
        <v>0</v>
      </c>
      <c r="AA107" s="34">
        <f t="shared" si="902"/>
        <v>0</v>
      </c>
      <c r="AB107" s="34">
        <f t="shared" si="902"/>
        <v>0</v>
      </c>
      <c r="AC107" s="34">
        <f t="shared" si="902"/>
        <v>0</v>
      </c>
      <c r="AD107" s="34">
        <f t="shared" si="902"/>
        <v>0</v>
      </c>
      <c r="AE107" s="34">
        <f t="shared" si="902"/>
        <v>0</v>
      </c>
      <c r="AF107" s="34">
        <f t="shared" si="902"/>
        <v>0</v>
      </c>
      <c r="AG107" s="34">
        <f t="shared" si="902"/>
        <v>0</v>
      </c>
      <c r="AH107" s="34">
        <f t="shared" si="902"/>
        <v>0</v>
      </c>
      <c r="AI107" s="31" t="s">
        <v>17</v>
      </c>
      <c r="AJ107" s="34">
        <f t="shared" ref="AJ107:AR107" si="903">IF(AJ62="NA","NA",IF(AJ62="NO",1,0))</f>
        <v>0</v>
      </c>
      <c r="AK107" s="34">
        <f t="shared" si="903"/>
        <v>0</v>
      </c>
      <c r="AL107" s="34">
        <f t="shared" si="903"/>
        <v>0</v>
      </c>
      <c r="AM107" s="34">
        <f t="shared" si="903"/>
        <v>0</v>
      </c>
      <c r="AN107" s="34">
        <f t="shared" si="903"/>
        <v>0</v>
      </c>
      <c r="AO107" s="34">
        <f t="shared" si="903"/>
        <v>0</v>
      </c>
      <c r="AP107" s="34">
        <f t="shared" si="903"/>
        <v>0</v>
      </c>
      <c r="AQ107" s="34">
        <f t="shared" si="903"/>
        <v>0</v>
      </c>
      <c r="AR107" s="34">
        <f t="shared" si="903"/>
        <v>0</v>
      </c>
      <c r="AS107" s="34">
        <f>IF(AS62="NA","NA",IF(AS62="NO",1,0))</f>
        <v>0</v>
      </c>
      <c r="AT107" s="31" t="s">
        <v>17</v>
      </c>
      <c r="AU107" s="34">
        <f t="shared" ref="AU107:BD107" si="904">IF(AU62="NA","NA",IF(AU62="NO",1,0))</f>
        <v>0</v>
      </c>
      <c r="AV107" s="34">
        <f t="shared" si="904"/>
        <v>0</v>
      </c>
      <c r="AW107" s="34">
        <f t="shared" si="904"/>
        <v>0</v>
      </c>
      <c r="AX107" s="34">
        <f t="shared" si="904"/>
        <v>0</v>
      </c>
      <c r="AY107" s="34">
        <f t="shared" si="904"/>
        <v>0</v>
      </c>
      <c r="AZ107" s="34">
        <f t="shared" si="904"/>
        <v>0</v>
      </c>
      <c r="BA107" s="34">
        <f t="shared" si="904"/>
        <v>0</v>
      </c>
      <c r="BB107" s="34">
        <f t="shared" si="904"/>
        <v>0</v>
      </c>
      <c r="BC107" s="34">
        <f t="shared" si="904"/>
        <v>0</v>
      </c>
      <c r="BD107" s="34">
        <f t="shared" si="904"/>
        <v>0</v>
      </c>
      <c r="BE107" s="31" t="s">
        <v>17</v>
      </c>
      <c r="BF107" s="34">
        <f t="shared" ref="BF107:BN107" si="905">IF(BF62="NA","NA",IF(BF62="NO",1,0))</f>
        <v>0</v>
      </c>
      <c r="BG107" s="34">
        <f t="shared" si="905"/>
        <v>0</v>
      </c>
      <c r="BH107" s="34">
        <f t="shared" si="905"/>
        <v>0</v>
      </c>
      <c r="BI107" s="34">
        <f t="shared" si="905"/>
        <v>0</v>
      </c>
      <c r="BJ107" s="34">
        <f t="shared" si="905"/>
        <v>0</v>
      </c>
      <c r="BK107" s="34">
        <f t="shared" si="905"/>
        <v>0</v>
      </c>
      <c r="BL107" s="34">
        <f t="shared" si="905"/>
        <v>0</v>
      </c>
      <c r="BM107" s="34">
        <f t="shared" si="905"/>
        <v>0</v>
      </c>
      <c r="BN107" s="34">
        <f t="shared" si="905"/>
        <v>0</v>
      </c>
      <c r="BO107" s="34">
        <f>IF(BO62="NA","NA",IF(BO62="NO",1,0))</f>
        <v>0</v>
      </c>
      <c r="BP107" s="31" t="s">
        <v>17</v>
      </c>
      <c r="BQ107" s="34">
        <f t="shared" ref="BQ107:BY107" si="906">IF(BQ62="NA","NA",IF(BQ62="NO",1,0))</f>
        <v>0</v>
      </c>
      <c r="BR107" s="34">
        <f t="shared" si="906"/>
        <v>0</v>
      </c>
      <c r="BS107" s="34">
        <f t="shared" si="906"/>
        <v>0</v>
      </c>
      <c r="BT107" s="34">
        <f t="shared" si="906"/>
        <v>0</v>
      </c>
      <c r="BU107" s="34">
        <f t="shared" si="906"/>
        <v>0</v>
      </c>
      <c r="BV107" s="34">
        <f t="shared" si="906"/>
        <v>0</v>
      </c>
      <c r="BW107" s="34">
        <f t="shared" si="906"/>
        <v>0</v>
      </c>
      <c r="BX107" s="34">
        <f t="shared" si="906"/>
        <v>0</v>
      </c>
      <c r="BY107" s="34">
        <f t="shared" si="906"/>
        <v>0</v>
      </c>
      <c r="BZ107" s="34">
        <f>IF(BZ62="NA","NA",IF(BZ62="NO",1,0))</f>
        <v>0</v>
      </c>
      <c r="CA107" s="31" t="s">
        <v>17</v>
      </c>
      <c r="CB107" s="34">
        <f t="shared" ref="CB107:CJ107" si="907">IF(CB62="NA","NA",IF(CB62="NO",1,0))</f>
        <v>0</v>
      </c>
      <c r="CC107" s="34">
        <f t="shared" si="907"/>
        <v>0</v>
      </c>
      <c r="CD107" s="34">
        <f t="shared" si="907"/>
        <v>0</v>
      </c>
      <c r="CE107" s="34">
        <f t="shared" si="907"/>
        <v>0</v>
      </c>
      <c r="CF107" s="34">
        <f t="shared" si="907"/>
        <v>0</v>
      </c>
      <c r="CG107" s="34">
        <f t="shared" si="907"/>
        <v>0</v>
      </c>
      <c r="CH107" s="34">
        <f t="shared" si="907"/>
        <v>0</v>
      </c>
      <c r="CI107" s="34">
        <f t="shared" si="907"/>
        <v>0</v>
      </c>
      <c r="CJ107" s="34">
        <f t="shared" si="907"/>
        <v>0</v>
      </c>
      <c r="CK107" s="34">
        <f>IF(CK62="NA","NA",IF(CK62="NO",1,0))</f>
        <v>0</v>
      </c>
      <c r="CL107" s="31" t="s">
        <v>17</v>
      </c>
      <c r="CM107" s="34">
        <f t="shared" ref="CM107:CU107" si="908">IF(CM62="NA","NA",IF(CM62="NO",1,0))</f>
        <v>0</v>
      </c>
      <c r="CN107" s="34">
        <f t="shared" si="908"/>
        <v>0</v>
      </c>
      <c r="CO107" s="34">
        <f t="shared" si="908"/>
        <v>0</v>
      </c>
      <c r="CP107" s="34">
        <f t="shared" si="908"/>
        <v>0</v>
      </c>
      <c r="CQ107" s="34">
        <f t="shared" si="908"/>
        <v>0</v>
      </c>
      <c r="CR107" s="34">
        <f t="shared" si="908"/>
        <v>0</v>
      </c>
      <c r="CS107" s="34">
        <f t="shared" si="908"/>
        <v>0</v>
      </c>
      <c r="CT107" s="34">
        <f t="shared" si="908"/>
        <v>0</v>
      </c>
      <c r="CU107" s="34">
        <f t="shared" si="908"/>
        <v>0</v>
      </c>
      <c r="CV107" s="34">
        <f>IF(CV62="NA","NA",IF(CV62="NO",1,0))</f>
        <v>0</v>
      </c>
      <c r="CW107" s="31" t="s">
        <v>17</v>
      </c>
      <c r="CX107" s="34">
        <f t="shared" ref="CX107:DF107" si="909">IF(CX62="NA","NA",IF(CX62="NO",1,0))</f>
        <v>0</v>
      </c>
      <c r="CY107" s="34">
        <f t="shared" si="909"/>
        <v>0</v>
      </c>
      <c r="CZ107" s="34">
        <f t="shared" si="909"/>
        <v>0</v>
      </c>
      <c r="DA107" s="34">
        <f t="shared" si="909"/>
        <v>0</v>
      </c>
      <c r="DB107" s="34">
        <f t="shared" si="909"/>
        <v>0</v>
      </c>
      <c r="DC107" s="34">
        <f t="shared" si="909"/>
        <v>0</v>
      </c>
      <c r="DD107" s="34">
        <f t="shared" si="909"/>
        <v>0</v>
      </c>
      <c r="DE107" s="34">
        <f t="shared" si="909"/>
        <v>0</v>
      </c>
      <c r="DF107" s="34">
        <f t="shared" si="909"/>
        <v>0</v>
      </c>
      <c r="DG107" s="34">
        <f>IF(DG62="NA","NA",IF(DG62="NO",1,0))</f>
        <v>0</v>
      </c>
      <c r="DH107" s="31" t="s">
        <v>17</v>
      </c>
      <c r="DI107" s="34">
        <f t="shared" ref="DI107:DQ107" si="910">IF(DI62="NA","NA",IF(DI62="NO",1,0))</f>
        <v>0</v>
      </c>
      <c r="DJ107" s="34">
        <f t="shared" si="910"/>
        <v>0</v>
      </c>
      <c r="DK107" s="34">
        <f t="shared" si="910"/>
        <v>0</v>
      </c>
      <c r="DL107" s="34">
        <f t="shared" si="910"/>
        <v>0</v>
      </c>
      <c r="DM107" s="34">
        <f t="shared" si="910"/>
        <v>0</v>
      </c>
      <c r="DN107" s="34">
        <f t="shared" si="910"/>
        <v>0</v>
      </c>
      <c r="DO107" s="34">
        <f t="shared" si="910"/>
        <v>0</v>
      </c>
      <c r="DP107" s="34">
        <f t="shared" si="910"/>
        <v>0</v>
      </c>
      <c r="DQ107" s="34">
        <f t="shared" si="910"/>
        <v>0</v>
      </c>
      <c r="DR107" s="34">
        <f>IF(DR62="NA","NA",IF(DR62="NO",1,0))</f>
        <v>0</v>
      </c>
      <c r="DS107" s="31" t="s">
        <v>17</v>
      </c>
      <c r="DT107" s="34">
        <f t="shared" ref="DT107:EB107" si="911">IF(DT62="NA","NA",IF(DT62="NO",1,0))</f>
        <v>0</v>
      </c>
      <c r="DU107" s="34">
        <f t="shared" si="911"/>
        <v>0</v>
      </c>
      <c r="DV107" s="34">
        <f t="shared" si="911"/>
        <v>0</v>
      </c>
      <c r="DW107" s="34">
        <f t="shared" si="911"/>
        <v>0</v>
      </c>
      <c r="DX107" s="34">
        <f t="shared" si="911"/>
        <v>0</v>
      </c>
      <c r="DY107" s="34">
        <f t="shared" si="911"/>
        <v>0</v>
      </c>
      <c r="DZ107" s="34">
        <f t="shared" si="911"/>
        <v>0</v>
      </c>
      <c r="EA107" s="34">
        <f t="shared" si="911"/>
        <v>0</v>
      </c>
      <c r="EB107" s="34">
        <f t="shared" si="911"/>
        <v>0</v>
      </c>
      <c r="EC107" s="34">
        <f>IF(EC62="NA","NA",IF(EC62="NO",1,0))</f>
        <v>0</v>
      </c>
      <c r="ED107" s="31" t="s">
        <v>17</v>
      </c>
      <c r="EE107" s="34">
        <f t="shared" ref="EE107:EM107" si="912">IF(EE62="NA","NA",IF(EE62="NO",1,0))</f>
        <v>0</v>
      </c>
      <c r="EF107" s="34">
        <f t="shared" si="912"/>
        <v>0</v>
      </c>
      <c r="EG107" s="34">
        <f t="shared" si="912"/>
        <v>0</v>
      </c>
      <c r="EH107" s="34">
        <f t="shared" si="912"/>
        <v>0</v>
      </c>
      <c r="EI107" s="34">
        <f t="shared" si="912"/>
        <v>0</v>
      </c>
      <c r="EJ107" s="34">
        <f t="shared" si="912"/>
        <v>0</v>
      </c>
      <c r="EK107" s="34">
        <f t="shared" si="912"/>
        <v>0</v>
      </c>
      <c r="EL107" s="34">
        <f t="shared" si="912"/>
        <v>0</v>
      </c>
      <c r="EM107" s="34">
        <f t="shared" si="912"/>
        <v>0</v>
      </c>
      <c r="EN107" s="34">
        <f t="shared" ref="EN107" si="913">IF(EN62="NA","NA",IF(EN62="NO",1,0))</f>
        <v>0</v>
      </c>
      <c r="EO107" s="31" t="s">
        <v>17</v>
      </c>
      <c r="EP107" s="34">
        <f t="shared" ref="EP107:EY107" si="914">IF(EP62="NA","NA",IF(EP62="NO",1,0))</f>
        <v>0</v>
      </c>
      <c r="EQ107" s="34">
        <f t="shared" si="914"/>
        <v>0</v>
      </c>
      <c r="ER107" s="34">
        <f t="shared" si="914"/>
        <v>0</v>
      </c>
      <c r="ES107" s="34">
        <f t="shared" si="914"/>
        <v>0</v>
      </c>
      <c r="ET107" s="34">
        <f t="shared" si="914"/>
        <v>0</v>
      </c>
      <c r="EU107" s="34">
        <f t="shared" si="914"/>
        <v>0</v>
      </c>
      <c r="EV107" s="34">
        <f t="shared" si="914"/>
        <v>0</v>
      </c>
      <c r="EW107" s="34">
        <f t="shared" si="914"/>
        <v>0</v>
      </c>
      <c r="EX107" s="34">
        <f t="shared" si="914"/>
        <v>0</v>
      </c>
      <c r="EY107" s="34">
        <f t="shared" si="914"/>
        <v>0</v>
      </c>
      <c r="EZ107" s="31" t="s">
        <v>17</v>
      </c>
      <c r="FA107" s="34">
        <f t="shared" ref="FA107:FJ107" si="915">IF(FA62="NA","NA",IF(FA62="NO",1,0))</f>
        <v>0</v>
      </c>
      <c r="FB107" s="34">
        <f t="shared" si="915"/>
        <v>0</v>
      </c>
      <c r="FC107" s="34">
        <f t="shared" si="915"/>
        <v>0</v>
      </c>
      <c r="FD107" s="34">
        <f t="shared" si="915"/>
        <v>0</v>
      </c>
      <c r="FE107" s="34">
        <f t="shared" si="915"/>
        <v>0</v>
      </c>
      <c r="FF107" s="34">
        <f t="shared" si="915"/>
        <v>0</v>
      </c>
      <c r="FG107" s="34">
        <f t="shared" si="915"/>
        <v>0</v>
      </c>
      <c r="FH107" s="34">
        <f t="shared" si="915"/>
        <v>0</v>
      </c>
      <c r="FI107" s="34">
        <f t="shared" si="915"/>
        <v>0</v>
      </c>
      <c r="FJ107" s="34">
        <f t="shared" si="915"/>
        <v>0</v>
      </c>
      <c r="FK107" s="31" t="s">
        <v>17</v>
      </c>
      <c r="FL107" s="34">
        <f t="shared" ref="FL107:FR107" si="916">IF(FL62="NA","NA",IF(FL62="NO",1,0))</f>
        <v>0</v>
      </c>
      <c r="FM107" s="34">
        <f t="shared" si="916"/>
        <v>0</v>
      </c>
      <c r="FN107" s="34">
        <f t="shared" si="916"/>
        <v>0</v>
      </c>
      <c r="FO107" s="34">
        <f t="shared" si="916"/>
        <v>0</v>
      </c>
      <c r="FP107" s="34">
        <f t="shared" si="916"/>
        <v>0</v>
      </c>
      <c r="FQ107" s="34">
        <f t="shared" si="916"/>
        <v>0</v>
      </c>
      <c r="FR107" s="34">
        <f t="shared" si="916"/>
        <v>0</v>
      </c>
      <c r="FS107" s="31" t="s">
        <v>17</v>
      </c>
      <c r="FT107" s="96" t="s">
        <v>17</v>
      </c>
      <c r="FU107" s="99">
        <f>SUM(B107:FS107)</f>
        <v>0</v>
      </c>
      <c r="FV107" s="14"/>
      <c r="FW107" s="14"/>
      <c r="FX107" s="16"/>
      <c r="FY107" s="16">
        <f t="shared" si="865"/>
        <v>0</v>
      </c>
      <c r="GB107" s="127"/>
      <c r="GC107" s="128" t="str">
        <f>FT88</f>
        <v xml:space="preserve">      North Shore </v>
      </c>
      <c r="GD107" s="120">
        <f>FU88</f>
        <v>156</v>
      </c>
      <c r="GE107" s="121">
        <f>GD107/GD109*100</f>
        <v>98.734177215189874</v>
      </c>
      <c r="GF107" s="129">
        <f>FU192</f>
        <v>0</v>
      </c>
      <c r="GG107" s="129">
        <f>FU187</f>
        <v>0</v>
      </c>
      <c r="GH107" s="129">
        <f>FU182</f>
        <v>2</v>
      </c>
      <c r="GI107" s="129">
        <f>FU197</f>
        <v>0</v>
      </c>
      <c r="GJ107" s="129">
        <f>FU202</f>
        <v>0</v>
      </c>
      <c r="GK107" s="129">
        <f>FU207</f>
        <v>0</v>
      </c>
      <c r="GL107" s="112">
        <v>32</v>
      </c>
    </row>
    <row r="108" spans="1:194" x14ac:dyDescent="0.2">
      <c r="A108" s="31" t="s">
        <v>18</v>
      </c>
      <c r="B108" s="34">
        <f t="shared" si="847"/>
        <v>0</v>
      </c>
      <c r="C108" s="34">
        <f t="shared" si="847"/>
        <v>0</v>
      </c>
      <c r="D108" s="34">
        <f t="shared" si="847"/>
        <v>0</v>
      </c>
      <c r="E108" s="34">
        <f t="shared" si="847"/>
        <v>0</v>
      </c>
      <c r="F108" s="34">
        <f t="shared" si="847"/>
        <v>0</v>
      </c>
      <c r="G108" s="34">
        <f t="shared" si="847"/>
        <v>0</v>
      </c>
      <c r="H108" s="34">
        <f t="shared" si="847"/>
        <v>0</v>
      </c>
      <c r="I108" s="34">
        <f t="shared" si="847"/>
        <v>0</v>
      </c>
      <c r="J108" s="34">
        <f t="shared" si="847"/>
        <v>0</v>
      </c>
      <c r="K108" s="34">
        <f t="shared" si="847"/>
        <v>0</v>
      </c>
      <c r="L108" s="31" t="s">
        <v>18</v>
      </c>
      <c r="M108" s="34">
        <f t="shared" ref="M108:W108" si="917">IF(M63="NA","NA",IF(M63="NO",1,0))</f>
        <v>0</v>
      </c>
      <c r="N108" s="34">
        <f t="shared" si="917"/>
        <v>0</v>
      </c>
      <c r="O108" s="34">
        <f t="shared" si="917"/>
        <v>0</v>
      </c>
      <c r="P108" s="34">
        <f t="shared" si="917"/>
        <v>0</v>
      </c>
      <c r="Q108" s="34">
        <f t="shared" si="917"/>
        <v>0</v>
      </c>
      <c r="R108" s="34">
        <f t="shared" si="917"/>
        <v>0</v>
      </c>
      <c r="S108" s="34">
        <f t="shared" si="917"/>
        <v>0</v>
      </c>
      <c r="T108" s="34">
        <f t="shared" si="917"/>
        <v>0</v>
      </c>
      <c r="U108" s="34">
        <f t="shared" si="917"/>
        <v>0</v>
      </c>
      <c r="V108" s="34">
        <f t="shared" ref="V108" si="918">IF(V63="NA","NA",IF(V63="NO",1,0))</f>
        <v>0</v>
      </c>
      <c r="W108" s="34">
        <f t="shared" si="917"/>
        <v>0</v>
      </c>
      <c r="X108" s="31" t="s">
        <v>18</v>
      </c>
      <c r="Y108" s="34">
        <f t="shared" ref="Y108:AH108" si="919">IF(Y63="NA","NA",IF(Y63="NO",1,0))</f>
        <v>0</v>
      </c>
      <c r="Z108" s="34">
        <f t="shared" si="919"/>
        <v>0</v>
      </c>
      <c r="AA108" s="34">
        <f t="shared" si="919"/>
        <v>0</v>
      </c>
      <c r="AB108" s="34">
        <f t="shared" si="919"/>
        <v>0</v>
      </c>
      <c r="AC108" s="34">
        <f t="shared" si="919"/>
        <v>0</v>
      </c>
      <c r="AD108" s="34">
        <f t="shared" si="919"/>
        <v>0</v>
      </c>
      <c r="AE108" s="34">
        <f t="shared" si="919"/>
        <v>0</v>
      </c>
      <c r="AF108" s="34">
        <f t="shared" si="919"/>
        <v>0</v>
      </c>
      <c r="AG108" s="34">
        <f t="shared" si="919"/>
        <v>0</v>
      </c>
      <c r="AH108" s="34">
        <f t="shared" si="919"/>
        <v>0</v>
      </c>
      <c r="AI108" s="31" t="s">
        <v>18</v>
      </c>
      <c r="AJ108" s="34">
        <f t="shared" ref="AJ108:AR108" si="920">IF(AJ63="NA","NA",IF(AJ63="NO",1,0))</f>
        <v>0</v>
      </c>
      <c r="AK108" s="34">
        <f t="shared" si="920"/>
        <v>0</v>
      </c>
      <c r="AL108" s="34">
        <f t="shared" si="920"/>
        <v>0</v>
      </c>
      <c r="AM108" s="34">
        <f t="shared" si="920"/>
        <v>0</v>
      </c>
      <c r="AN108" s="34">
        <f t="shared" si="920"/>
        <v>0</v>
      </c>
      <c r="AO108" s="34">
        <f t="shared" si="920"/>
        <v>0</v>
      </c>
      <c r="AP108" s="34">
        <f t="shared" si="920"/>
        <v>0</v>
      </c>
      <c r="AQ108" s="34">
        <f t="shared" si="920"/>
        <v>0</v>
      </c>
      <c r="AR108" s="34">
        <f t="shared" si="920"/>
        <v>0</v>
      </c>
      <c r="AS108" s="34">
        <f>IF(AS63="NA","NA",IF(AS63="NO",1,0))</f>
        <v>0</v>
      </c>
      <c r="AT108" s="31" t="s">
        <v>18</v>
      </c>
      <c r="AU108" s="34">
        <f t="shared" ref="AU108:BD108" si="921">IF(AU63="NA","NA",IF(AU63="NO",1,0))</f>
        <v>0</v>
      </c>
      <c r="AV108" s="34">
        <f t="shared" si="921"/>
        <v>0</v>
      </c>
      <c r="AW108" s="34">
        <f t="shared" si="921"/>
        <v>0</v>
      </c>
      <c r="AX108" s="34">
        <f t="shared" si="921"/>
        <v>0</v>
      </c>
      <c r="AY108" s="34">
        <f t="shared" si="921"/>
        <v>0</v>
      </c>
      <c r="AZ108" s="34">
        <f t="shared" si="921"/>
        <v>0</v>
      </c>
      <c r="BA108" s="34">
        <f t="shared" si="921"/>
        <v>0</v>
      </c>
      <c r="BB108" s="34">
        <f t="shared" si="921"/>
        <v>0</v>
      </c>
      <c r="BC108" s="34">
        <f t="shared" si="921"/>
        <v>0</v>
      </c>
      <c r="BD108" s="34">
        <f t="shared" si="921"/>
        <v>0</v>
      </c>
      <c r="BE108" s="31" t="s">
        <v>18</v>
      </c>
      <c r="BF108" s="34">
        <f t="shared" ref="BF108:BN108" si="922">IF(BF63="NA","NA",IF(BF63="NO",1,0))</f>
        <v>0</v>
      </c>
      <c r="BG108" s="34">
        <f t="shared" si="922"/>
        <v>0</v>
      </c>
      <c r="BH108" s="34">
        <f t="shared" si="922"/>
        <v>0</v>
      </c>
      <c r="BI108" s="34">
        <f t="shared" si="922"/>
        <v>0</v>
      </c>
      <c r="BJ108" s="34">
        <f t="shared" si="922"/>
        <v>0</v>
      </c>
      <c r="BK108" s="34">
        <f t="shared" si="922"/>
        <v>0</v>
      </c>
      <c r="BL108" s="34">
        <f t="shared" si="922"/>
        <v>0</v>
      </c>
      <c r="BM108" s="34">
        <f t="shared" si="922"/>
        <v>0</v>
      </c>
      <c r="BN108" s="34">
        <f t="shared" si="922"/>
        <v>0</v>
      </c>
      <c r="BO108" s="34">
        <f>IF(BO63="NA","NA",IF(BO63="NO",1,0))</f>
        <v>0</v>
      </c>
      <c r="BP108" s="31" t="s">
        <v>18</v>
      </c>
      <c r="BQ108" s="34">
        <f t="shared" ref="BQ108:BY108" si="923">IF(BQ63="NA","NA",IF(BQ63="NO",1,0))</f>
        <v>0</v>
      </c>
      <c r="BR108" s="34">
        <f t="shared" si="923"/>
        <v>0</v>
      </c>
      <c r="BS108" s="34">
        <f t="shared" si="923"/>
        <v>0</v>
      </c>
      <c r="BT108" s="34">
        <f t="shared" si="923"/>
        <v>0</v>
      </c>
      <c r="BU108" s="34">
        <f t="shared" si="923"/>
        <v>0</v>
      </c>
      <c r="BV108" s="34">
        <f t="shared" si="923"/>
        <v>0</v>
      </c>
      <c r="BW108" s="34">
        <f t="shared" si="923"/>
        <v>0</v>
      </c>
      <c r="BX108" s="34">
        <f t="shared" si="923"/>
        <v>0</v>
      </c>
      <c r="BY108" s="34">
        <f t="shared" si="923"/>
        <v>0</v>
      </c>
      <c r="BZ108" s="34">
        <f>IF(BZ63="NA","NA",IF(BZ63="NO",1,0))</f>
        <v>0</v>
      </c>
      <c r="CA108" s="31" t="s">
        <v>18</v>
      </c>
      <c r="CB108" s="34">
        <f t="shared" ref="CB108:CJ108" si="924">IF(CB63="NA","NA",IF(CB63="NO",1,0))</f>
        <v>0</v>
      </c>
      <c r="CC108" s="34">
        <f t="shared" si="924"/>
        <v>0</v>
      </c>
      <c r="CD108" s="34">
        <f t="shared" si="924"/>
        <v>0</v>
      </c>
      <c r="CE108" s="34">
        <f t="shared" si="924"/>
        <v>0</v>
      </c>
      <c r="CF108" s="34">
        <f t="shared" si="924"/>
        <v>0</v>
      </c>
      <c r="CG108" s="34">
        <f t="shared" si="924"/>
        <v>0</v>
      </c>
      <c r="CH108" s="34">
        <f t="shared" si="924"/>
        <v>0</v>
      </c>
      <c r="CI108" s="34">
        <f t="shared" si="924"/>
        <v>0</v>
      </c>
      <c r="CJ108" s="34">
        <f t="shared" si="924"/>
        <v>0</v>
      </c>
      <c r="CK108" s="34">
        <f>IF(CK63="NA","NA",IF(CK63="NO",1,0))</f>
        <v>0</v>
      </c>
      <c r="CL108" s="31" t="s">
        <v>18</v>
      </c>
      <c r="CM108" s="34">
        <f t="shared" ref="CM108:CU108" si="925">IF(CM63="NA","NA",IF(CM63="NO",1,0))</f>
        <v>0</v>
      </c>
      <c r="CN108" s="34">
        <f t="shared" si="925"/>
        <v>0</v>
      </c>
      <c r="CO108" s="34">
        <f t="shared" si="925"/>
        <v>0</v>
      </c>
      <c r="CP108" s="34">
        <f t="shared" si="925"/>
        <v>0</v>
      </c>
      <c r="CQ108" s="34">
        <f t="shared" si="925"/>
        <v>0</v>
      </c>
      <c r="CR108" s="34">
        <f t="shared" si="925"/>
        <v>0</v>
      </c>
      <c r="CS108" s="34">
        <f t="shared" si="925"/>
        <v>0</v>
      </c>
      <c r="CT108" s="34">
        <f t="shared" si="925"/>
        <v>0</v>
      </c>
      <c r="CU108" s="34">
        <f t="shared" si="925"/>
        <v>0</v>
      </c>
      <c r="CV108" s="34">
        <f>IF(CV63="NA","NA",IF(CV63="NO",1,0))</f>
        <v>0</v>
      </c>
      <c r="CW108" s="31" t="s">
        <v>18</v>
      </c>
      <c r="CX108" s="34">
        <f t="shared" ref="CX108:DF108" si="926">IF(CX63="NA","NA",IF(CX63="NO",1,0))</f>
        <v>0</v>
      </c>
      <c r="CY108" s="34">
        <f t="shared" si="926"/>
        <v>0</v>
      </c>
      <c r="CZ108" s="34">
        <f t="shared" si="926"/>
        <v>0</v>
      </c>
      <c r="DA108" s="34">
        <f t="shared" si="926"/>
        <v>0</v>
      </c>
      <c r="DB108" s="34">
        <f t="shared" si="926"/>
        <v>0</v>
      </c>
      <c r="DC108" s="34">
        <f t="shared" si="926"/>
        <v>0</v>
      </c>
      <c r="DD108" s="34">
        <f t="shared" si="926"/>
        <v>0</v>
      </c>
      <c r="DE108" s="34">
        <f t="shared" si="926"/>
        <v>0</v>
      </c>
      <c r="DF108" s="34">
        <f t="shared" si="926"/>
        <v>0</v>
      </c>
      <c r="DG108" s="34">
        <f>IF(DG63="NA","NA",IF(DG63="NO",1,0))</f>
        <v>0</v>
      </c>
      <c r="DH108" s="31" t="s">
        <v>18</v>
      </c>
      <c r="DI108" s="34">
        <f t="shared" ref="DI108:DQ108" si="927">IF(DI63="NA","NA",IF(DI63="NO",1,0))</f>
        <v>0</v>
      </c>
      <c r="DJ108" s="34">
        <f t="shared" si="927"/>
        <v>0</v>
      </c>
      <c r="DK108" s="34">
        <f t="shared" si="927"/>
        <v>0</v>
      </c>
      <c r="DL108" s="34">
        <f t="shared" si="927"/>
        <v>0</v>
      </c>
      <c r="DM108" s="34">
        <f t="shared" si="927"/>
        <v>0</v>
      </c>
      <c r="DN108" s="34">
        <f t="shared" si="927"/>
        <v>0</v>
      </c>
      <c r="DO108" s="34">
        <f t="shared" si="927"/>
        <v>0</v>
      </c>
      <c r="DP108" s="34">
        <f t="shared" si="927"/>
        <v>0</v>
      </c>
      <c r="DQ108" s="34">
        <f t="shared" si="927"/>
        <v>0</v>
      </c>
      <c r="DR108" s="34">
        <f>IF(DR63="NA","NA",IF(DR63="NO",1,0))</f>
        <v>0</v>
      </c>
      <c r="DS108" s="31" t="s">
        <v>18</v>
      </c>
      <c r="DT108" s="34">
        <f t="shared" ref="DT108:EB108" si="928">IF(DT63="NA","NA",IF(DT63="NO",1,0))</f>
        <v>0</v>
      </c>
      <c r="DU108" s="34">
        <f t="shared" si="928"/>
        <v>0</v>
      </c>
      <c r="DV108" s="34">
        <f t="shared" si="928"/>
        <v>0</v>
      </c>
      <c r="DW108" s="34">
        <f t="shared" si="928"/>
        <v>0</v>
      </c>
      <c r="DX108" s="34">
        <f t="shared" si="928"/>
        <v>0</v>
      </c>
      <c r="DY108" s="34">
        <f t="shared" si="928"/>
        <v>0</v>
      </c>
      <c r="DZ108" s="34">
        <f t="shared" si="928"/>
        <v>0</v>
      </c>
      <c r="EA108" s="34">
        <f t="shared" si="928"/>
        <v>0</v>
      </c>
      <c r="EB108" s="34">
        <f t="shared" si="928"/>
        <v>0</v>
      </c>
      <c r="EC108" s="34">
        <f>IF(EC63="NA","NA",IF(EC63="NO",1,0))</f>
        <v>0</v>
      </c>
      <c r="ED108" s="31" t="s">
        <v>18</v>
      </c>
      <c r="EE108" s="34">
        <f t="shared" ref="EE108:EM108" si="929">IF(EE63="NA","NA",IF(EE63="NO",1,0))</f>
        <v>0</v>
      </c>
      <c r="EF108" s="34">
        <f t="shared" si="929"/>
        <v>0</v>
      </c>
      <c r="EG108" s="34">
        <f t="shared" si="929"/>
        <v>0</v>
      </c>
      <c r="EH108" s="34">
        <f t="shared" si="929"/>
        <v>0</v>
      </c>
      <c r="EI108" s="34">
        <f t="shared" si="929"/>
        <v>0</v>
      </c>
      <c r="EJ108" s="34">
        <f t="shared" si="929"/>
        <v>0</v>
      </c>
      <c r="EK108" s="34">
        <f t="shared" si="929"/>
        <v>0</v>
      </c>
      <c r="EL108" s="34">
        <f t="shared" si="929"/>
        <v>0</v>
      </c>
      <c r="EM108" s="34">
        <f t="shared" si="929"/>
        <v>0</v>
      </c>
      <c r="EN108" s="34">
        <f t="shared" ref="EN108" si="930">IF(EN63="NA","NA",IF(EN63="NO",1,0))</f>
        <v>0</v>
      </c>
      <c r="EO108" s="31" t="s">
        <v>18</v>
      </c>
      <c r="EP108" s="34">
        <f t="shared" ref="EP108:EY108" si="931">IF(EP63="NA","NA",IF(EP63="NO",1,0))</f>
        <v>0</v>
      </c>
      <c r="EQ108" s="34">
        <f t="shared" si="931"/>
        <v>0</v>
      </c>
      <c r="ER108" s="34">
        <f t="shared" si="931"/>
        <v>0</v>
      </c>
      <c r="ES108" s="34">
        <f t="shared" si="931"/>
        <v>0</v>
      </c>
      <c r="ET108" s="34">
        <f t="shared" si="931"/>
        <v>0</v>
      </c>
      <c r="EU108" s="34">
        <f t="shared" si="931"/>
        <v>0</v>
      </c>
      <c r="EV108" s="34">
        <f t="shared" si="931"/>
        <v>0</v>
      </c>
      <c r="EW108" s="34">
        <f t="shared" si="931"/>
        <v>0</v>
      </c>
      <c r="EX108" s="34">
        <f t="shared" si="931"/>
        <v>0</v>
      </c>
      <c r="EY108" s="34">
        <f t="shared" si="931"/>
        <v>0</v>
      </c>
      <c r="EZ108" s="31" t="s">
        <v>18</v>
      </c>
      <c r="FA108" s="34">
        <f t="shared" ref="FA108:FJ108" si="932">IF(FA63="NA","NA",IF(FA63="NO",1,0))</f>
        <v>0</v>
      </c>
      <c r="FB108" s="34">
        <f t="shared" si="932"/>
        <v>0</v>
      </c>
      <c r="FC108" s="34">
        <f t="shared" si="932"/>
        <v>0</v>
      </c>
      <c r="FD108" s="34">
        <f t="shared" si="932"/>
        <v>0</v>
      </c>
      <c r="FE108" s="34">
        <f t="shared" si="932"/>
        <v>0</v>
      </c>
      <c r="FF108" s="34">
        <f t="shared" si="932"/>
        <v>0</v>
      </c>
      <c r="FG108" s="34">
        <f t="shared" si="932"/>
        <v>0</v>
      </c>
      <c r="FH108" s="34">
        <f t="shared" si="932"/>
        <v>0</v>
      </c>
      <c r="FI108" s="34">
        <f t="shared" si="932"/>
        <v>0</v>
      </c>
      <c r="FJ108" s="34">
        <f t="shared" si="932"/>
        <v>0</v>
      </c>
      <c r="FK108" s="31" t="s">
        <v>18</v>
      </c>
      <c r="FL108" s="34">
        <f t="shared" ref="FL108:FR108" si="933">IF(FL63="NA","NA",IF(FL63="NO",1,0))</f>
        <v>0</v>
      </c>
      <c r="FM108" s="34">
        <f t="shared" si="933"/>
        <v>0</v>
      </c>
      <c r="FN108" s="34">
        <f t="shared" si="933"/>
        <v>0</v>
      </c>
      <c r="FO108" s="34">
        <f t="shared" si="933"/>
        <v>0</v>
      </c>
      <c r="FP108" s="34">
        <f t="shared" si="933"/>
        <v>0</v>
      </c>
      <c r="FQ108" s="34">
        <f t="shared" si="933"/>
        <v>0</v>
      </c>
      <c r="FR108" s="34">
        <f t="shared" si="933"/>
        <v>0</v>
      </c>
      <c r="FS108" s="31" t="s">
        <v>18</v>
      </c>
      <c r="FT108" s="96" t="s">
        <v>18</v>
      </c>
      <c r="FU108" s="99">
        <f>SUM(B108:FS108)</f>
        <v>0</v>
      </c>
      <c r="FV108" s="14"/>
      <c r="FW108" s="14"/>
      <c r="FX108" s="16"/>
      <c r="FY108" s="16">
        <f t="shared" si="865"/>
        <v>0</v>
      </c>
      <c r="GB108" s="127"/>
      <c r="GC108" s="128"/>
      <c r="GD108" s="122" t="s">
        <v>129</v>
      </c>
      <c r="GE108" s="122" t="s">
        <v>129</v>
      </c>
      <c r="GF108" s="121">
        <f>GF107/GD109*100</f>
        <v>0</v>
      </c>
      <c r="GG108" s="121">
        <f>GG107/GD109*100</f>
        <v>0</v>
      </c>
      <c r="GH108" s="121">
        <f>GH107/GD109*100</f>
        <v>1.2658227848101267</v>
      </c>
      <c r="GI108" s="121">
        <f>GI107/GD109*100</f>
        <v>0</v>
      </c>
      <c r="GJ108" s="121">
        <f>GJ107/GD109*100</f>
        <v>0</v>
      </c>
      <c r="GK108" s="121">
        <f>GK107/GD109*100</f>
        <v>0</v>
      </c>
      <c r="GL108" s="112">
        <v>33</v>
      </c>
    </row>
    <row r="109" spans="1:194" x14ac:dyDescent="0.2">
      <c r="A109" s="31" t="s">
        <v>19</v>
      </c>
      <c r="B109" s="34">
        <f t="shared" si="847"/>
        <v>0</v>
      </c>
      <c r="C109" s="34">
        <f t="shared" si="847"/>
        <v>0</v>
      </c>
      <c r="D109" s="34">
        <f t="shared" si="847"/>
        <v>0</v>
      </c>
      <c r="E109" s="34">
        <f t="shared" si="847"/>
        <v>0</v>
      </c>
      <c r="F109" s="34">
        <f t="shared" si="847"/>
        <v>0</v>
      </c>
      <c r="G109" s="34">
        <f t="shared" si="847"/>
        <v>0</v>
      </c>
      <c r="H109" s="34">
        <f t="shared" si="847"/>
        <v>0</v>
      </c>
      <c r="I109" s="34">
        <f t="shared" si="847"/>
        <v>0</v>
      </c>
      <c r="J109" s="34">
        <f t="shared" si="847"/>
        <v>0</v>
      </c>
      <c r="K109" s="34">
        <f t="shared" si="847"/>
        <v>0</v>
      </c>
      <c r="L109" s="31" t="s">
        <v>19</v>
      </c>
      <c r="M109" s="34">
        <f t="shared" ref="M109:W109" si="934">IF(M64="NA","NA",IF(M64="NO",1,0))</f>
        <v>0</v>
      </c>
      <c r="N109" s="34">
        <f t="shared" si="934"/>
        <v>0</v>
      </c>
      <c r="O109" s="34">
        <f t="shared" si="934"/>
        <v>0</v>
      </c>
      <c r="P109" s="34">
        <f t="shared" si="934"/>
        <v>0</v>
      </c>
      <c r="Q109" s="34">
        <f t="shared" si="934"/>
        <v>0</v>
      </c>
      <c r="R109" s="34">
        <f t="shared" si="934"/>
        <v>0</v>
      </c>
      <c r="S109" s="34">
        <f t="shared" si="934"/>
        <v>0</v>
      </c>
      <c r="T109" s="34">
        <f t="shared" si="934"/>
        <v>0</v>
      </c>
      <c r="U109" s="34">
        <f t="shared" si="934"/>
        <v>0</v>
      </c>
      <c r="V109" s="34">
        <f t="shared" ref="V109" si="935">IF(V64="NA","NA",IF(V64="NO",1,0))</f>
        <v>0</v>
      </c>
      <c r="W109" s="34">
        <f t="shared" si="934"/>
        <v>0</v>
      </c>
      <c r="X109" s="31" t="s">
        <v>19</v>
      </c>
      <c r="Y109" s="34">
        <f t="shared" ref="Y109:AH109" si="936">IF(Y64="NA","NA",IF(Y64="NO",1,0))</f>
        <v>0</v>
      </c>
      <c r="Z109" s="34">
        <f t="shared" si="936"/>
        <v>0</v>
      </c>
      <c r="AA109" s="34">
        <f t="shared" si="936"/>
        <v>0</v>
      </c>
      <c r="AB109" s="34">
        <f t="shared" si="936"/>
        <v>0</v>
      </c>
      <c r="AC109" s="34">
        <f t="shared" si="936"/>
        <v>0</v>
      </c>
      <c r="AD109" s="34">
        <f t="shared" si="936"/>
        <v>0</v>
      </c>
      <c r="AE109" s="34">
        <f t="shared" si="936"/>
        <v>0</v>
      </c>
      <c r="AF109" s="34">
        <f t="shared" si="936"/>
        <v>0</v>
      </c>
      <c r="AG109" s="34">
        <f t="shared" si="936"/>
        <v>0</v>
      </c>
      <c r="AH109" s="34">
        <f t="shared" si="936"/>
        <v>0</v>
      </c>
      <c r="AI109" s="31" t="s">
        <v>19</v>
      </c>
      <c r="AJ109" s="34">
        <f t="shared" ref="AJ109:AR109" si="937">IF(AJ64="NA","NA",IF(AJ64="NO",1,0))</f>
        <v>0</v>
      </c>
      <c r="AK109" s="34">
        <f t="shared" si="937"/>
        <v>0</v>
      </c>
      <c r="AL109" s="34">
        <f t="shared" si="937"/>
        <v>0</v>
      </c>
      <c r="AM109" s="34">
        <f t="shared" si="937"/>
        <v>0</v>
      </c>
      <c r="AN109" s="34">
        <f t="shared" si="937"/>
        <v>0</v>
      </c>
      <c r="AO109" s="34">
        <f t="shared" si="937"/>
        <v>0</v>
      </c>
      <c r="AP109" s="34">
        <f t="shared" si="937"/>
        <v>0</v>
      </c>
      <c r="AQ109" s="34">
        <f t="shared" si="937"/>
        <v>0</v>
      </c>
      <c r="AR109" s="34">
        <f t="shared" si="937"/>
        <v>0</v>
      </c>
      <c r="AS109" s="34">
        <f>IF(AS64="NA","NA",IF(AS64="NO",1,0))</f>
        <v>0</v>
      </c>
      <c r="AT109" s="31" t="s">
        <v>19</v>
      </c>
      <c r="AU109" s="34">
        <f t="shared" ref="AU109:BD109" si="938">IF(AU64="NA","NA",IF(AU64="NO",1,0))</f>
        <v>0</v>
      </c>
      <c r="AV109" s="34">
        <f t="shared" si="938"/>
        <v>0</v>
      </c>
      <c r="AW109" s="34">
        <f t="shared" si="938"/>
        <v>0</v>
      </c>
      <c r="AX109" s="34">
        <f t="shared" si="938"/>
        <v>0</v>
      </c>
      <c r="AY109" s="34">
        <f t="shared" si="938"/>
        <v>0</v>
      </c>
      <c r="AZ109" s="34">
        <f t="shared" si="938"/>
        <v>0</v>
      </c>
      <c r="BA109" s="34">
        <f t="shared" si="938"/>
        <v>0</v>
      </c>
      <c r="BB109" s="34">
        <f t="shared" si="938"/>
        <v>0</v>
      </c>
      <c r="BC109" s="34">
        <f t="shared" si="938"/>
        <v>0</v>
      </c>
      <c r="BD109" s="34">
        <f t="shared" si="938"/>
        <v>0</v>
      </c>
      <c r="BE109" s="31" t="s">
        <v>19</v>
      </c>
      <c r="BF109" s="34">
        <f t="shared" ref="BF109:BN109" si="939">IF(BF64="NA","NA",IF(BF64="NO",1,0))</f>
        <v>0</v>
      </c>
      <c r="BG109" s="34">
        <f t="shared" si="939"/>
        <v>0</v>
      </c>
      <c r="BH109" s="34">
        <f t="shared" si="939"/>
        <v>0</v>
      </c>
      <c r="BI109" s="34">
        <f t="shared" si="939"/>
        <v>0</v>
      </c>
      <c r="BJ109" s="34">
        <f t="shared" si="939"/>
        <v>0</v>
      </c>
      <c r="BK109" s="34">
        <f t="shared" si="939"/>
        <v>0</v>
      </c>
      <c r="BL109" s="34">
        <f t="shared" si="939"/>
        <v>0</v>
      </c>
      <c r="BM109" s="34">
        <f t="shared" si="939"/>
        <v>0</v>
      </c>
      <c r="BN109" s="34">
        <f t="shared" si="939"/>
        <v>0</v>
      </c>
      <c r="BO109" s="34">
        <f>IF(BO64="NA","NA",IF(BO64="NO",1,0))</f>
        <v>0</v>
      </c>
      <c r="BP109" s="31" t="s">
        <v>19</v>
      </c>
      <c r="BQ109" s="34">
        <f t="shared" ref="BQ109:BY109" si="940">IF(BQ64="NA","NA",IF(BQ64="NO",1,0))</f>
        <v>0</v>
      </c>
      <c r="BR109" s="34">
        <f t="shared" si="940"/>
        <v>0</v>
      </c>
      <c r="BS109" s="34">
        <f t="shared" si="940"/>
        <v>0</v>
      </c>
      <c r="BT109" s="34">
        <f t="shared" si="940"/>
        <v>0</v>
      </c>
      <c r="BU109" s="34">
        <f t="shared" si="940"/>
        <v>0</v>
      </c>
      <c r="BV109" s="34">
        <f t="shared" si="940"/>
        <v>0</v>
      </c>
      <c r="BW109" s="34">
        <f t="shared" si="940"/>
        <v>0</v>
      </c>
      <c r="BX109" s="34">
        <f t="shared" si="940"/>
        <v>0</v>
      </c>
      <c r="BY109" s="34">
        <f t="shared" si="940"/>
        <v>0</v>
      </c>
      <c r="BZ109" s="34">
        <f>IF(BZ64="NA","NA",IF(BZ64="NO",1,0))</f>
        <v>0</v>
      </c>
      <c r="CA109" s="31" t="s">
        <v>19</v>
      </c>
      <c r="CB109" s="34">
        <f t="shared" ref="CB109:CJ109" si="941">IF(CB64="NA","NA",IF(CB64="NO",1,0))</f>
        <v>0</v>
      </c>
      <c r="CC109" s="34">
        <f t="shared" si="941"/>
        <v>0</v>
      </c>
      <c r="CD109" s="34">
        <f t="shared" si="941"/>
        <v>0</v>
      </c>
      <c r="CE109" s="34">
        <f t="shared" si="941"/>
        <v>0</v>
      </c>
      <c r="CF109" s="34">
        <f t="shared" si="941"/>
        <v>0</v>
      </c>
      <c r="CG109" s="34">
        <f t="shared" si="941"/>
        <v>0</v>
      </c>
      <c r="CH109" s="34">
        <f t="shared" si="941"/>
        <v>0</v>
      </c>
      <c r="CI109" s="34">
        <f t="shared" si="941"/>
        <v>0</v>
      </c>
      <c r="CJ109" s="34">
        <f t="shared" si="941"/>
        <v>0</v>
      </c>
      <c r="CK109" s="34">
        <f>IF(CK64="NA","NA",IF(CK64="NO",1,0))</f>
        <v>0</v>
      </c>
      <c r="CL109" s="31" t="s">
        <v>19</v>
      </c>
      <c r="CM109" s="34">
        <f t="shared" ref="CM109:CU109" si="942">IF(CM64="NA","NA",IF(CM64="NO",1,0))</f>
        <v>0</v>
      </c>
      <c r="CN109" s="34">
        <f t="shared" si="942"/>
        <v>0</v>
      </c>
      <c r="CO109" s="34">
        <f t="shared" si="942"/>
        <v>0</v>
      </c>
      <c r="CP109" s="34">
        <f t="shared" si="942"/>
        <v>0</v>
      </c>
      <c r="CQ109" s="34">
        <f t="shared" si="942"/>
        <v>0</v>
      </c>
      <c r="CR109" s="34">
        <f t="shared" si="942"/>
        <v>0</v>
      </c>
      <c r="CS109" s="34">
        <f t="shared" si="942"/>
        <v>0</v>
      </c>
      <c r="CT109" s="34">
        <f t="shared" si="942"/>
        <v>0</v>
      </c>
      <c r="CU109" s="34">
        <f t="shared" si="942"/>
        <v>0</v>
      </c>
      <c r="CV109" s="34">
        <f>IF(CV64="NA","NA",IF(CV64="NO",1,0))</f>
        <v>0</v>
      </c>
      <c r="CW109" s="31" t="s">
        <v>19</v>
      </c>
      <c r="CX109" s="34">
        <f t="shared" ref="CX109:DF109" si="943">IF(CX64="NA","NA",IF(CX64="NO",1,0))</f>
        <v>0</v>
      </c>
      <c r="CY109" s="34">
        <f t="shared" si="943"/>
        <v>0</v>
      </c>
      <c r="CZ109" s="34">
        <f t="shared" si="943"/>
        <v>0</v>
      </c>
      <c r="DA109" s="34">
        <f t="shared" si="943"/>
        <v>0</v>
      </c>
      <c r="DB109" s="34">
        <f t="shared" si="943"/>
        <v>0</v>
      </c>
      <c r="DC109" s="34">
        <f t="shared" si="943"/>
        <v>0</v>
      </c>
      <c r="DD109" s="34">
        <f t="shared" si="943"/>
        <v>0</v>
      </c>
      <c r="DE109" s="34">
        <f t="shared" si="943"/>
        <v>0</v>
      </c>
      <c r="DF109" s="34">
        <f t="shared" si="943"/>
        <v>0</v>
      </c>
      <c r="DG109" s="34">
        <f>IF(DG64="NA","NA",IF(DG64="NO",1,0))</f>
        <v>0</v>
      </c>
      <c r="DH109" s="31" t="s">
        <v>19</v>
      </c>
      <c r="DI109" s="34">
        <f t="shared" ref="DI109:DQ109" si="944">IF(DI64="NA","NA",IF(DI64="NO",1,0))</f>
        <v>0</v>
      </c>
      <c r="DJ109" s="34">
        <f t="shared" si="944"/>
        <v>0</v>
      </c>
      <c r="DK109" s="34">
        <f t="shared" si="944"/>
        <v>0</v>
      </c>
      <c r="DL109" s="34">
        <f t="shared" si="944"/>
        <v>0</v>
      </c>
      <c r="DM109" s="34">
        <f t="shared" si="944"/>
        <v>0</v>
      </c>
      <c r="DN109" s="34">
        <f t="shared" si="944"/>
        <v>0</v>
      </c>
      <c r="DO109" s="34">
        <f t="shared" si="944"/>
        <v>0</v>
      </c>
      <c r="DP109" s="34">
        <f t="shared" si="944"/>
        <v>0</v>
      </c>
      <c r="DQ109" s="34">
        <f t="shared" si="944"/>
        <v>0</v>
      </c>
      <c r="DR109" s="34">
        <f>IF(DR64="NA","NA",IF(DR64="NO",1,0))</f>
        <v>0</v>
      </c>
      <c r="DS109" s="31" t="s">
        <v>19</v>
      </c>
      <c r="DT109" s="34">
        <f t="shared" ref="DT109:EB109" si="945">IF(DT64="NA","NA",IF(DT64="NO",1,0))</f>
        <v>0</v>
      </c>
      <c r="DU109" s="34">
        <f t="shared" si="945"/>
        <v>0</v>
      </c>
      <c r="DV109" s="34">
        <f t="shared" si="945"/>
        <v>0</v>
      </c>
      <c r="DW109" s="34">
        <f t="shared" si="945"/>
        <v>0</v>
      </c>
      <c r="DX109" s="34">
        <f t="shared" si="945"/>
        <v>0</v>
      </c>
      <c r="DY109" s="34">
        <f t="shared" si="945"/>
        <v>0</v>
      </c>
      <c r="DZ109" s="34">
        <f t="shared" si="945"/>
        <v>0</v>
      </c>
      <c r="EA109" s="34">
        <f t="shared" si="945"/>
        <v>0</v>
      </c>
      <c r="EB109" s="34">
        <f t="shared" si="945"/>
        <v>0</v>
      </c>
      <c r="EC109" s="34">
        <f>IF(EC64="NA","NA",IF(EC64="NO",1,0))</f>
        <v>0</v>
      </c>
      <c r="ED109" s="31" t="s">
        <v>19</v>
      </c>
      <c r="EE109" s="34">
        <f t="shared" ref="EE109:EM109" si="946">IF(EE64="NA","NA",IF(EE64="NO",1,0))</f>
        <v>0</v>
      </c>
      <c r="EF109" s="34">
        <f t="shared" si="946"/>
        <v>0</v>
      </c>
      <c r="EG109" s="34">
        <f t="shared" si="946"/>
        <v>0</v>
      </c>
      <c r="EH109" s="34">
        <f t="shared" si="946"/>
        <v>0</v>
      </c>
      <c r="EI109" s="34">
        <f t="shared" si="946"/>
        <v>0</v>
      </c>
      <c r="EJ109" s="34">
        <f t="shared" si="946"/>
        <v>0</v>
      </c>
      <c r="EK109" s="34">
        <f t="shared" si="946"/>
        <v>0</v>
      </c>
      <c r="EL109" s="34">
        <f t="shared" si="946"/>
        <v>0</v>
      </c>
      <c r="EM109" s="34">
        <f t="shared" si="946"/>
        <v>0</v>
      </c>
      <c r="EN109" s="34">
        <f t="shared" ref="EN109" si="947">IF(EN64="NA","NA",IF(EN64="NO",1,0))</f>
        <v>0</v>
      </c>
      <c r="EO109" s="31" t="s">
        <v>19</v>
      </c>
      <c r="EP109" s="34">
        <f t="shared" ref="EP109:EY109" si="948">IF(EP64="NA","NA",IF(EP64="NO",1,0))</f>
        <v>0</v>
      </c>
      <c r="EQ109" s="34">
        <f t="shared" si="948"/>
        <v>0</v>
      </c>
      <c r="ER109" s="34">
        <f t="shared" si="948"/>
        <v>0</v>
      </c>
      <c r="ES109" s="34">
        <f t="shared" si="948"/>
        <v>0</v>
      </c>
      <c r="ET109" s="34">
        <f t="shared" si="948"/>
        <v>0</v>
      </c>
      <c r="EU109" s="34">
        <f t="shared" si="948"/>
        <v>0</v>
      </c>
      <c r="EV109" s="34">
        <f t="shared" si="948"/>
        <v>0</v>
      </c>
      <c r="EW109" s="34">
        <f t="shared" si="948"/>
        <v>0</v>
      </c>
      <c r="EX109" s="34">
        <f t="shared" si="948"/>
        <v>0</v>
      </c>
      <c r="EY109" s="34">
        <f t="shared" si="948"/>
        <v>0</v>
      </c>
      <c r="EZ109" s="31" t="s">
        <v>19</v>
      </c>
      <c r="FA109" s="34">
        <f t="shared" ref="FA109:FJ109" si="949">IF(FA64="NA","NA",IF(FA64="NO",1,0))</f>
        <v>0</v>
      </c>
      <c r="FB109" s="34">
        <f t="shared" si="949"/>
        <v>0</v>
      </c>
      <c r="FC109" s="34">
        <f t="shared" si="949"/>
        <v>0</v>
      </c>
      <c r="FD109" s="34">
        <f t="shared" si="949"/>
        <v>0</v>
      </c>
      <c r="FE109" s="34">
        <f t="shared" si="949"/>
        <v>0</v>
      </c>
      <c r="FF109" s="34">
        <f t="shared" si="949"/>
        <v>0</v>
      </c>
      <c r="FG109" s="34">
        <f t="shared" si="949"/>
        <v>0</v>
      </c>
      <c r="FH109" s="34">
        <f t="shared" si="949"/>
        <v>0</v>
      </c>
      <c r="FI109" s="34">
        <f t="shared" si="949"/>
        <v>0</v>
      </c>
      <c r="FJ109" s="34">
        <f t="shared" si="949"/>
        <v>0</v>
      </c>
      <c r="FK109" s="31" t="s">
        <v>19</v>
      </c>
      <c r="FL109" s="34">
        <f t="shared" ref="FL109:FR109" si="950">IF(FL64="NA","NA",IF(FL64="NO",1,0))</f>
        <v>0</v>
      </c>
      <c r="FM109" s="34">
        <f t="shared" si="950"/>
        <v>0</v>
      </c>
      <c r="FN109" s="34">
        <f t="shared" si="950"/>
        <v>0</v>
      </c>
      <c r="FO109" s="34">
        <f t="shared" si="950"/>
        <v>0</v>
      </c>
      <c r="FP109" s="34">
        <f t="shared" si="950"/>
        <v>0</v>
      </c>
      <c r="FQ109" s="34">
        <f t="shared" si="950"/>
        <v>0</v>
      </c>
      <c r="FR109" s="34">
        <f t="shared" si="950"/>
        <v>0</v>
      </c>
      <c r="FS109" s="31" t="s">
        <v>19</v>
      </c>
      <c r="FT109" s="96" t="s">
        <v>19</v>
      </c>
      <c r="FU109" s="99">
        <f>SUM(B109:FS109)</f>
        <v>0</v>
      </c>
      <c r="FV109" s="14"/>
      <c r="FW109" s="14"/>
      <c r="FX109" s="16"/>
      <c r="FY109" s="16">
        <f t="shared" si="865"/>
        <v>0</v>
      </c>
      <c r="GB109" s="123"/>
      <c r="GC109" s="124"/>
      <c r="GD109" s="122">
        <f>FW88</f>
        <v>158</v>
      </c>
      <c r="GE109" s="122"/>
      <c r="GF109" s="121"/>
      <c r="GG109" s="121"/>
      <c r="GH109" s="121"/>
      <c r="GI109" s="122"/>
      <c r="GJ109" s="122"/>
      <c r="GK109" s="122"/>
      <c r="GL109" s="112">
        <v>34</v>
      </c>
    </row>
    <row r="110" spans="1:194" x14ac:dyDescent="0.2">
      <c r="A110" s="30" t="s">
        <v>35</v>
      </c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0" t="s">
        <v>35</v>
      </c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0" t="s">
        <v>35</v>
      </c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0" t="s">
        <v>35</v>
      </c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30" t="s">
        <v>35</v>
      </c>
      <c r="AU110" s="34"/>
      <c r="AV110" s="34"/>
      <c r="AW110" s="34"/>
      <c r="AX110" s="34"/>
      <c r="AY110" s="34"/>
      <c r="AZ110" s="34"/>
      <c r="BA110" s="34"/>
      <c r="BB110" s="34"/>
      <c r="BC110" s="34"/>
      <c r="BD110" s="34"/>
      <c r="BE110" s="30" t="s">
        <v>35</v>
      </c>
      <c r="BF110" s="34"/>
      <c r="BG110" s="34"/>
      <c r="BH110" s="34"/>
      <c r="BI110" s="34"/>
      <c r="BJ110" s="34"/>
      <c r="BK110" s="34"/>
      <c r="BL110" s="34"/>
      <c r="BM110" s="34"/>
      <c r="BN110" s="34"/>
      <c r="BO110" s="34"/>
      <c r="BP110" s="30" t="s">
        <v>35</v>
      </c>
      <c r="BQ110" s="34"/>
      <c r="BR110" s="34"/>
      <c r="BS110" s="34"/>
      <c r="BT110" s="34"/>
      <c r="BU110" s="34"/>
      <c r="BV110" s="34"/>
      <c r="BW110" s="34"/>
      <c r="BX110" s="34"/>
      <c r="BY110" s="34"/>
      <c r="BZ110" s="34"/>
      <c r="CA110" s="30" t="s">
        <v>35</v>
      </c>
      <c r="CB110" s="34"/>
      <c r="CC110" s="34"/>
      <c r="CD110" s="34"/>
      <c r="CE110" s="34"/>
      <c r="CF110" s="34"/>
      <c r="CG110" s="34"/>
      <c r="CH110" s="34"/>
      <c r="CI110" s="34"/>
      <c r="CJ110" s="34"/>
      <c r="CK110" s="34"/>
      <c r="CL110" s="30" t="s">
        <v>35</v>
      </c>
      <c r="CM110" s="34"/>
      <c r="CN110" s="34"/>
      <c r="CO110" s="34"/>
      <c r="CP110" s="34"/>
      <c r="CQ110" s="34"/>
      <c r="CR110" s="34"/>
      <c r="CS110" s="34"/>
      <c r="CT110" s="34"/>
      <c r="CU110" s="34"/>
      <c r="CV110" s="34"/>
      <c r="CW110" s="30" t="s">
        <v>35</v>
      </c>
      <c r="CX110" s="34"/>
      <c r="CY110" s="34"/>
      <c r="CZ110" s="34"/>
      <c r="DA110" s="34"/>
      <c r="DB110" s="34"/>
      <c r="DC110" s="34"/>
      <c r="DD110" s="34"/>
      <c r="DE110" s="34"/>
      <c r="DF110" s="34"/>
      <c r="DG110" s="34"/>
      <c r="DH110" s="30" t="s">
        <v>35</v>
      </c>
      <c r="DI110" s="34"/>
      <c r="DJ110" s="34"/>
      <c r="DK110" s="34"/>
      <c r="DL110" s="34"/>
      <c r="DM110" s="34"/>
      <c r="DN110" s="34"/>
      <c r="DO110" s="34"/>
      <c r="DP110" s="34"/>
      <c r="DQ110" s="34"/>
      <c r="DR110" s="34"/>
      <c r="DS110" s="30" t="s">
        <v>35</v>
      </c>
      <c r="DT110" s="34"/>
      <c r="DU110" s="34"/>
      <c r="DV110" s="34"/>
      <c r="DW110" s="34"/>
      <c r="DX110" s="34"/>
      <c r="DY110" s="34"/>
      <c r="DZ110" s="34"/>
      <c r="EA110" s="34"/>
      <c r="EB110" s="34"/>
      <c r="EC110" s="34"/>
      <c r="ED110" s="30" t="s">
        <v>35</v>
      </c>
      <c r="EE110" s="34"/>
      <c r="EF110" s="34"/>
      <c r="EG110" s="34"/>
      <c r="EH110" s="34"/>
      <c r="EI110" s="34"/>
      <c r="EJ110" s="34"/>
      <c r="EK110" s="34"/>
      <c r="EL110" s="34"/>
      <c r="EM110" s="34"/>
      <c r="EN110" s="34"/>
      <c r="EO110" s="30" t="s">
        <v>35</v>
      </c>
      <c r="EP110" s="34"/>
      <c r="EQ110" s="34"/>
      <c r="ER110" s="34"/>
      <c r="ES110" s="34"/>
      <c r="ET110" s="34"/>
      <c r="EU110" s="34"/>
      <c r="EV110" s="34"/>
      <c r="EW110" s="34"/>
      <c r="EX110" s="34"/>
      <c r="EY110" s="34"/>
      <c r="EZ110" s="30" t="s">
        <v>35</v>
      </c>
      <c r="FA110" s="34"/>
      <c r="FB110" s="34"/>
      <c r="FC110" s="34"/>
      <c r="FD110" s="34"/>
      <c r="FE110" s="34"/>
      <c r="FF110" s="34"/>
      <c r="FG110" s="34"/>
      <c r="FH110" s="34"/>
      <c r="FI110" s="34"/>
      <c r="FJ110" s="34"/>
      <c r="FK110" s="30" t="s">
        <v>35</v>
      </c>
      <c r="FL110" s="34"/>
      <c r="FM110" s="34"/>
      <c r="FN110" s="34"/>
      <c r="FO110" s="34"/>
      <c r="FP110" s="34"/>
      <c r="FQ110" s="34"/>
      <c r="FR110" s="34"/>
      <c r="FS110" s="30" t="s">
        <v>35</v>
      </c>
      <c r="FT110" s="97" t="s">
        <v>35</v>
      </c>
      <c r="FU110" s="14"/>
      <c r="FV110" s="14"/>
      <c r="FW110" s="14"/>
      <c r="FX110" s="16"/>
      <c r="FY110" s="16"/>
      <c r="GB110" s="127"/>
      <c r="GC110" s="128" t="str">
        <f>FT89</f>
        <v xml:space="preserve">      South Powerhouse </v>
      </c>
      <c r="GD110" s="120">
        <f>FU89</f>
        <v>157</v>
      </c>
      <c r="GE110" s="121">
        <f>GD110/GD112*100</f>
        <v>99.367088607594937</v>
      </c>
      <c r="GF110" s="129">
        <f>FU193</f>
        <v>1</v>
      </c>
      <c r="GG110" s="129">
        <f>FU188</f>
        <v>0</v>
      </c>
      <c r="GH110" s="129">
        <f>FU183</f>
        <v>0</v>
      </c>
      <c r="GI110" s="129">
        <f>FU198</f>
        <v>0</v>
      </c>
      <c r="GJ110" s="129">
        <f>FU203</f>
        <v>0</v>
      </c>
      <c r="GK110" s="129">
        <f>FU208</f>
        <v>0</v>
      </c>
      <c r="GL110" s="112">
        <v>35</v>
      </c>
    </row>
    <row r="111" spans="1:194" x14ac:dyDescent="0.2">
      <c r="A111" s="31" t="s">
        <v>20</v>
      </c>
      <c r="B111" s="34">
        <f t="shared" si="847"/>
        <v>0</v>
      </c>
      <c r="C111" s="34">
        <f t="shared" si="847"/>
        <v>0</v>
      </c>
      <c r="D111" s="34">
        <f t="shared" si="847"/>
        <v>0</v>
      </c>
      <c r="E111" s="34">
        <f t="shared" si="847"/>
        <v>0</v>
      </c>
      <c r="F111" s="34">
        <f t="shared" si="847"/>
        <v>0</v>
      </c>
      <c r="G111" s="34">
        <f t="shared" si="847"/>
        <v>0</v>
      </c>
      <c r="H111" s="34">
        <f t="shared" si="847"/>
        <v>0</v>
      </c>
      <c r="I111" s="34">
        <f t="shared" si="847"/>
        <v>0</v>
      </c>
      <c r="J111" s="34">
        <f t="shared" si="847"/>
        <v>0</v>
      </c>
      <c r="K111" s="34">
        <f t="shared" si="847"/>
        <v>0</v>
      </c>
      <c r="L111" s="31" t="s">
        <v>20</v>
      </c>
      <c r="M111" s="34">
        <f t="shared" ref="M111:W111" si="951">IF(M66="NA","NA",IF(M66="NO",1,0))</f>
        <v>0</v>
      </c>
      <c r="N111" s="34">
        <f t="shared" si="951"/>
        <v>0</v>
      </c>
      <c r="O111" s="34">
        <f t="shared" si="951"/>
        <v>0</v>
      </c>
      <c r="P111" s="34">
        <f t="shared" si="951"/>
        <v>0</v>
      </c>
      <c r="Q111" s="34">
        <f t="shared" si="951"/>
        <v>0</v>
      </c>
      <c r="R111" s="34">
        <f t="shared" si="951"/>
        <v>0</v>
      </c>
      <c r="S111" s="34">
        <f t="shared" si="951"/>
        <v>0</v>
      </c>
      <c r="T111" s="34">
        <f t="shared" si="951"/>
        <v>0</v>
      </c>
      <c r="U111" s="34">
        <f t="shared" si="951"/>
        <v>0</v>
      </c>
      <c r="V111" s="34">
        <f t="shared" ref="V111" si="952">IF(V66="NA","NA",IF(V66="NO",1,0))</f>
        <v>1</v>
      </c>
      <c r="W111" s="34">
        <f t="shared" si="951"/>
        <v>0</v>
      </c>
      <c r="X111" s="31" t="s">
        <v>20</v>
      </c>
      <c r="Y111" s="34">
        <f t="shared" ref="Y111:AH111" si="953">IF(Y66="NA","NA",IF(Y66="NO",1,0))</f>
        <v>0</v>
      </c>
      <c r="Z111" s="34">
        <f t="shared" si="953"/>
        <v>0</v>
      </c>
      <c r="AA111" s="34">
        <f t="shared" si="953"/>
        <v>0</v>
      </c>
      <c r="AB111" s="34">
        <f t="shared" si="953"/>
        <v>0</v>
      </c>
      <c r="AC111" s="34">
        <f t="shared" si="953"/>
        <v>0</v>
      </c>
      <c r="AD111" s="34">
        <f t="shared" si="953"/>
        <v>0</v>
      </c>
      <c r="AE111" s="34">
        <f t="shared" si="953"/>
        <v>0</v>
      </c>
      <c r="AF111" s="34">
        <f t="shared" si="953"/>
        <v>0</v>
      </c>
      <c r="AG111" s="34">
        <f t="shared" si="953"/>
        <v>0</v>
      </c>
      <c r="AH111" s="34">
        <f t="shared" si="953"/>
        <v>0</v>
      </c>
      <c r="AI111" s="31" t="s">
        <v>20</v>
      </c>
      <c r="AJ111" s="34">
        <f t="shared" ref="AJ111:AR111" si="954">IF(AJ66="NA","NA",IF(AJ66="NO",1,0))</f>
        <v>0</v>
      </c>
      <c r="AK111" s="34">
        <f t="shared" si="954"/>
        <v>0</v>
      </c>
      <c r="AL111" s="34">
        <f t="shared" si="954"/>
        <v>0</v>
      </c>
      <c r="AM111" s="34">
        <f t="shared" si="954"/>
        <v>0</v>
      </c>
      <c r="AN111" s="34">
        <f t="shared" si="954"/>
        <v>0</v>
      </c>
      <c r="AO111" s="34">
        <f t="shared" si="954"/>
        <v>0</v>
      </c>
      <c r="AP111" s="34">
        <f t="shared" si="954"/>
        <v>0</v>
      </c>
      <c r="AQ111" s="34">
        <f t="shared" si="954"/>
        <v>0</v>
      </c>
      <c r="AR111" s="34">
        <f t="shared" si="954"/>
        <v>0</v>
      </c>
      <c r="AS111" s="34">
        <f>IF(AS66="NA","NA",IF(AS66="NO",1,0))</f>
        <v>0</v>
      </c>
      <c r="AT111" s="31" t="s">
        <v>20</v>
      </c>
      <c r="AU111" s="34">
        <f t="shared" ref="AU111:BD111" si="955">IF(AU66="NA","NA",IF(AU66="NO",1,0))</f>
        <v>0</v>
      </c>
      <c r="AV111" s="34">
        <f t="shared" si="955"/>
        <v>0</v>
      </c>
      <c r="AW111" s="34">
        <f t="shared" si="955"/>
        <v>0</v>
      </c>
      <c r="AX111" s="34">
        <f t="shared" si="955"/>
        <v>0</v>
      </c>
      <c r="AY111" s="34">
        <f t="shared" si="955"/>
        <v>1</v>
      </c>
      <c r="AZ111" s="34">
        <f t="shared" si="955"/>
        <v>0</v>
      </c>
      <c r="BA111" s="34">
        <f t="shared" si="955"/>
        <v>0</v>
      </c>
      <c r="BB111" s="34">
        <f t="shared" si="955"/>
        <v>0</v>
      </c>
      <c r="BC111" s="34">
        <f t="shared" si="955"/>
        <v>0</v>
      </c>
      <c r="BD111" s="34">
        <f t="shared" si="955"/>
        <v>0</v>
      </c>
      <c r="BE111" s="31" t="s">
        <v>20</v>
      </c>
      <c r="BF111" s="34">
        <f t="shared" ref="BF111:BN111" si="956">IF(BF66="NA","NA",IF(BF66="NO",1,0))</f>
        <v>0</v>
      </c>
      <c r="BG111" s="34">
        <f t="shared" si="956"/>
        <v>0</v>
      </c>
      <c r="BH111" s="34">
        <f t="shared" si="956"/>
        <v>0</v>
      </c>
      <c r="BI111" s="34">
        <f t="shared" si="956"/>
        <v>0</v>
      </c>
      <c r="BJ111" s="34">
        <f t="shared" si="956"/>
        <v>0</v>
      </c>
      <c r="BK111" s="34">
        <f t="shared" si="956"/>
        <v>0</v>
      </c>
      <c r="BL111" s="34">
        <f t="shared" si="956"/>
        <v>0</v>
      </c>
      <c r="BM111" s="34">
        <f t="shared" si="956"/>
        <v>0</v>
      </c>
      <c r="BN111" s="34">
        <f t="shared" si="956"/>
        <v>0</v>
      </c>
      <c r="BO111" s="34">
        <f>IF(BO66="NA","NA",IF(BO66="NO",1,0))</f>
        <v>0</v>
      </c>
      <c r="BP111" s="31" t="s">
        <v>20</v>
      </c>
      <c r="BQ111" s="34">
        <f t="shared" ref="BQ111:BY111" si="957">IF(BQ66="NA","NA",IF(BQ66="NO",1,0))</f>
        <v>0</v>
      </c>
      <c r="BR111" s="34">
        <f t="shared" si="957"/>
        <v>0</v>
      </c>
      <c r="BS111" s="34">
        <f t="shared" si="957"/>
        <v>0</v>
      </c>
      <c r="BT111" s="34">
        <f t="shared" si="957"/>
        <v>0</v>
      </c>
      <c r="BU111" s="34">
        <f t="shared" si="957"/>
        <v>0</v>
      </c>
      <c r="BV111" s="34">
        <f t="shared" si="957"/>
        <v>0</v>
      </c>
      <c r="BW111" s="34">
        <f t="shared" si="957"/>
        <v>0</v>
      </c>
      <c r="BX111" s="34">
        <f t="shared" si="957"/>
        <v>0</v>
      </c>
      <c r="BY111" s="34">
        <f t="shared" si="957"/>
        <v>0</v>
      </c>
      <c r="BZ111" s="34">
        <f>IF(BZ66="NA","NA",IF(BZ66="NO",1,0))</f>
        <v>0</v>
      </c>
      <c r="CA111" s="31" t="s">
        <v>20</v>
      </c>
      <c r="CB111" s="34">
        <f t="shared" ref="CB111:CJ111" si="958">IF(CB66="NA","NA",IF(CB66="NO",1,0))</f>
        <v>0</v>
      </c>
      <c r="CC111" s="34">
        <f t="shared" si="958"/>
        <v>0</v>
      </c>
      <c r="CD111" s="34">
        <f t="shared" si="958"/>
        <v>0</v>
      </c>
      <c r="CE111" s="34">
        <f t="shared" si="958"/>
        <v>0</v>
      </c>
      <c r="CF111" s="34">
        <f t="shared" si="958"/>
        <v>0</v>
      </c>
      <c r="CG111" s="34">
        <f t="shared" si="958"/>
        <v>0</v>
      </c>
      <c r="CH111" s="34">
        <f t="shared" si="958"/>
        <v>0</v>
      </c>
      <c r="CI111" s="34">
        <f t="shared" si="958"/>
        <v>0</v>
      </c>
      <c r="CJ111" s="34">
        <f t="shared" si="958"/>
        <v>0</v>
      </c>
      <c r="CK111" s="34">
        <f>IF(CK66="NA","NA",IF(CK66="NO",1,0))</f>
        <v>0</v>
      </c>
      <c r="CL111" s="31" t="s">
        <v>20</v>
      </c>
      <c r="CM111" s="34">
        <f t="shared" ref="CM111:CU111" si="959">IF(CM66="NA","NA",IF(CM66="NO",1,0))</f>
        <v>0</v>
      </c>
      <c r="CN111" s="34">
        <f t="shared" si="959"/>
        <v>0</v>
      </c>
      <c r="CO111" s="34">
        <f t="shared" si="959"/>
        <v>0</v>
      </c>
      <c r="CP111" s="34">
        <f t="shared" si="959"/>
        <v>0</v>
      </c>
      <c r="CQ111" s="34">
        <f t="shared" si="959"/>
        <v>0</v>
      </c>
      <c r="CR111" s="34">
        <f t="shared" si="959"/>
        <v>0</v>
      </c>
      <c r="CS111" s="34">
        <f t="shared" si="959"/>
        <v>0</v>
      </c>
      <c r="CT111" s="34">
        <f t="shared" si="959"/>
        <v>0</v>
      </c>
      <c r="CU111" s="34">
        <f t="shared" si="959"/>
        <v>0</v>
      </c>
      <c r="CV111" s="34">
        <f>IF(CV66="NA","NA",IF(CV66="NO",1,0))</f>
        <v>0</v>
      </c>
      <c r="CW111" s="31" t="s">
        <v>20</v>
      </c>
      <c r="CX111" s="34">
        <f t="shared" ref="CX111:DF111" si="960">IF(CX66="NA","NA",IF(CX66="NO",1,0))</f>
        <v>0</v>
      </c>
      <c r="CY111" s="34">
        <f t="shared" si="960"/>
        <v>0</v>
      </c>
      <c r="CZ111" s="34">
        <f t="shared" si="960"/>
        <v>0</v>
      </c>
      <c r="DA111" s="34">
        <f t="shared" si="960"/>
        <v>0</v>
      </c>
      <c r="DB111" s="34">
        <f t="shared" si="960"/>
        <v>0</v>
      </c>
      <c r="DC111" s="34">
        <f t="shared" si="960"/>
        <v>0</v>
      </c>
      <c r="DD111" s="34">
        <f t="shared" si="960"/>
        <v>0</v>
      </c>
      <c r="DE111" s="34">
        <f t="shared" si="960"/>
        <v>0</v>
      </c>
      <c r="DF111" s="34">
        <f t="shared" si="960"/>
        <v>0</v>
      </c>
      <c r="DG111" s="34">
        <f>IF(DG66="NA","NA",IF(DG66="NO",1,0))</f>
        <v>0</v>
      </c>
      <c r="DH111" s="31" t="s">
        <v>20</v>
      </c>
      <c r="DI111" s="34">
        <f t="shared" ref="DI111:DQ111" si="961">IF(DI66="NA","NA",IF(DI66="NO",1,0))</f>
        <v>0</v>
      </c>
      <c r="DJ111" s="34">
        <f t="shared" si="961"/>
        <v>0</v>
      </c>
      <c r="DK111" s="34">
        <f t="shared" si="961"/>
        <v>0</v>
      </c>
      <c r="DL111" s="34">
        <f t="shared" si="961"/>
        <v>0</v>
      </c>
      <c r="DM111" s="34">
        <f t="shared" si="961"/>
        <v>0</v>
      </c>
      <c r="DN111" s="34">
        <f t="shared" si="961"/>
        <v>0</v>
      </c>
      <c r="DO111" s="34">
        <f t="shared" si="961"/>
        <v>0</v>
      </c>
      <c r="DP111" s="34">
        <f t="shared" si="961"/>
        <v>0</v>
      </c>
      <c r="DQ111" s="34">
        <f t="shared" si="961"/>
        <v>0</v>
      </c>
      <c r="DR111" s="34">
        <f>IF(DR66="NA","NA",IF(DR66="NO",1,0))</f>
        <v>0</v>
      </c>
      <c r="DS111" s="31" t="s">
        <v>20</v>
      </c>
      <c r="DT111" s="34">
        <f t="shared" ref="DT111:EB111" si="962">IF(DT66="NA","NA",IF(DT66="NO",1,0))</f>
        <v>0</v>
      </c>
      <c r="DU111" s="34">
        <f t="shared" si="962"/>
        <v>0</v>
      </c>
      <c r="DV111" s="34">
        <f t="shared" si="962"/>
        <v>0</v>
      </c>
      <c r="DW111" s="34">
        <f t="shared" si="962"/>
        <v>0</v>
      </c>
      <c r="DX111" s="34">
        <f t="shared" si="962"/>
        <v>0</v>
      </c>
      <c r="DY111" s="34">
        <f t="shared" si="962"/>
        <v>0</v>
      </c>
      <c r="DZ111" s="34">
        <f t="shared" si="962"/>
        <v>0</v>
      </c>
      <c r="EA111" s="34">
        <f t="shared" si="962"/>
        <v>0</v>
      </c>
      <c r="EB111" s="34">
        <f t="shared" si="962"/>
        <v>0</v>
      </c>
      <c r="EC111" s="34">
        <f>IF(EC66="NA","NA",IF(EC66="NO",1,0))</f>
        <v>0</v>
      </c>
      <c r="ED111" s="31" t="s">
        <v>20</v>
      </c>
      <c r="EE111" s="34">
        <f t="shared" ref="EE111:EM111" si="963">IF(EE66="NA","NA",IF(EE66="NO",1,0))</f>
        <v>0</v>
      </c>
      <c r="EF111" s="34">
        <f t="shared" si="963"/>
        <v>0</v>
      </c>
      <c r="EG111" s="34">
        <f t="shared" si="963"/>
        <v>0</v>
      </c>
      <c r="EH111" s="34">
        <f t="shared" si="963"/>
        <v>0</v>
      </c>
      <c r="EI111" s="34">
        <f t="shared" si="963"/>
        <v>0</v>
      </c>
      <c r="EJ111" s="34">
        <f t="shared" si="963"/>
        <v>0</v>
      </c>
      <c r="EK111" s="34">
        <f t="shared" si="963"/>
        <v>0</v>
      </c>
      <c r="EL111" s="34">
        <f t="shared" si="963"/>
        <v>0</v>
      </c>
      <c r="EM111" s="34">
        <f t="shared" si="963"/>
        <v>0</v>
      </c>
      <c r="EN111" s="34">
        <f t="shared" ref="EN111" si="964">IF(EN66="NA","NA",IF(EN66="NO",1,0))</f>
        <v>0</v>
      </c>
      <c r="EO111" s="31" t="s">
        <v>20</v>
      </c>
      <c r="EP111" s="34">
        <f t="shared" ref="EP111:EY111" si="965">IF(EP66="NA","NA",IF(EP66="NO",1,0))</f>
        <v>0</v>
      </c>
      <c r="EQ111" s="34">
        <f t="shared" si="965"/>
        <v>0</v>
      </c>
      <c r="ER111" s="34">
        <f t="shared" si="965"/>
        <v>0</v>
      </c>
      <c r="ES111" s="34">
        <f t="shared" si="965"/>
        <v>0</v>
      </c>
      <c r="ET111" s="34">
        <f t="shared" si="965"/>
        <v>0</v>
      </c>
      <c r="EU111" s="34">
        <f t="shared" si="965"/>
        <v>0</v>
      </c>
      <c r="EV111" s="34">
        <f t="shared" si="965"/>
        <v>0</v>
      </c>
      <c r="EW111" s="34">
        <f t="shared" si="965"/>
        <v>0</v>
      </c>
      <c r="EX111" s="34">
        <f t="shared" si="965"/>
        <v>0</v>
      </c>
      <c r="EY111" s="34">
        <f t="shared" si="965"/>
        <v>0</v>
      </c>
      <c r="EZ111" s="31" t="s">
        <v>20</v>
      </c>
      <c r="FA111" s="34">
        <f t="shared" ref="FA111:FJ111" si="966">IF(FA66="NA","NA",IF(FA66="NO",1,0))</f>
        <v>0</v>
      </c>
      <c r="FB111" s="34">
        <f t="shared" si="966"/>
        <v>0</v>
      </c>
      <c r="FC111" s="34">
        <f t="shared" si="966"/>
        <v>0</v>
      </c>
      <c r="FD111" s="34">
        <f t="shared" si="966"/>
        <v>0</v>
      </c>
      <c r="FE111" s="34">
        <f t="shared" si="966"/>
        <v>0</v>
      </c>
      <c r="FF111" s="34">
        <f t="shared" si="966"/>
        <v>0</v>
      </c>
      <c r="FG111" s="34">
        <f t="shared" si="966"/>
        <v>0</v>
      </c>
      <c r="FH111" s="34">
        <f t="shared" si="966"/>
        <v>0</v>
      </c>
      <c r="FI111" s="34">
        <f t="shared" si="966"/>
        <v>0</v>
      </c>
      <c r="FJ111" s="34">
        <f t="shared" si="966"/>
        <v>0</v>
      </c>
      <c r="FK111" s="31" t="s">
        <v>20</v>
      </c>
      <c r="FL111" s="34">
        <f t="shared" ref="FL111:FR111" si="967">IF(FL66="NA","NA",IF(FL66="NO",1,0))</f>
        <v>0</v>
      </c>
      <c r="FM111" s="34">
        <f t="shared" si="967"/>
        <v>0</v>
      </c>
      <c r="FN111" s="34">
        <f t="shared" si="967"/>
        <v>0</v>
      </c>
      <c r="FO111" s="34">
        <f t="shared" si="967"/>
        <v>0</v>
      </c>
      <c r="FP111" s="34">
        <f t="shared" si="967"/>
        <v>0</v>
      </c>
      <c r="FQ111" s="34">
        <f t="shared" si="967"/>
        <v>0</v>
      </c>
      <c r="FR111" s="34">
        <f t="shared" si="967"/>
        <v>0</v>
      </c>
      <c r="FS111" s="31" t="s">
        <v>20</v>
      </c>
      <c r="FT111" s="96" t="s">
        <v>20</v>
      </c>
      <c r="FU111" s="63">
        <f>SUM(B111:FS111)</f>
        <v>2</v>
      </c>
      <c r="FV111" s="14"/>
      <c r="FW111" s="14"/>
      <c r="FX111" s="16"/>
      <c r="FY111" s="16">
        <f t="shared" si="865"/>
        <v>1.2658227848101267</v>
      </c>
      <c r="GB111" s="127"/>
      <c r="GC111" s="128"/>
      <c r="GD111" s="122" t="s">
        <v>129</v>
      </c>
      <c r="GE111" s="122" t="s">
        <v>129</v>
      </c>
      <c r="GF111" s="121">
        <f>GF110/GD112*100</f>
        <v>0.63291139240506333</v>
      </c>
      <c r="GG111" s="121">
        <f>GG110/GD112*100</f>
        <v>0</v>
      </c>
      <c r="GH111" s="121">
        <f>GH110/GD112*100</f>
        <v>0</v>
      </c>
      <c r="GI111" s="121">
        <f>GI110/GD112*100</f>
        <v>0</v>
      </c>
      <c r="GJ111" s="121">
        <f>GJ110/GD112*100</f>
        <v>0</v>
      </c>
      <c r="GK111" s="121">
        <f>GK110/GD112*100</f>
        <v>0</v>
      </c>
      <c r="GL111" s="112">
        <v>36</v>
      </c>
    </row>
    <row r="112" spans="1:194" x14ac:dyDescent="0.2">
      <c r="A112" s="31" t="s">
        <v>21</v>
      </c>
      <c r="B112" s="34">
        <f t="shared" si="847"/>
        <v>0</v>
      </c>
      <c r="C112" s="34">
        <f t="shared" si="847"/>
        <v>0</v>
      </c>
      <c r="D112" s="34">
        <f t="shared" si="847"/>
        <v>0</v>
      </c>
      <c r="E112" s="34">
        <f t="shared" si="847"/>
        <v>0</v>
      </c>
      <c r="F112" s="34">
        <f t="shared" si="847"/>
        <v>0</v>
      </c>
      <c r="G112" s="34">
        <f t="shared" si="847"/>
        <v>0</v>
      </c>
      <c r="H112" s="34">
        <f t="shared" si="847"/>
        <v>0</v>
      </c>
      <c r="I112" s="34">
        <f t="shared" si="847"/>
        <v>0</v>
      </c>
      <c r="J112" s="34">
        <f t="shared" si="847"/>
        <v>0</v>
      </c>
      <c r="K112" s="34">
        <f t="shared" si="847"/>
        <v>0</v>
      </c>
      <c r="L112" s="31" t="s">
        <v>21</v>
      </c>
      <c r="M112" s="34">
        <f t="shared" ref="M112:W112" si="968">IF(M67="NA","NA",IF(M67="NO",1,0))</f>
        <v>0</v>
      </c>
      <c r="N112" s="34">
        <f t="shared" si="968"/>
        <v>0</v>
      </c>
      <c r="O112" s="34">
        <f t="shared" si="968"/>
        <v>0</v>
      </c>
      <c r="P112" s="34">
        <f t="shared" si="968"/>
        <v>0</v>
      </c>
      <c r="Q112" s="34">
        <f t="shared" si="968"/>
        <v>0</v>
      </c>
      <c r="R112" s="34">
        <f t="shared" si="968"/>
        <v>0</v>
      </c>
      <c r="S112" s="34">
        <f t="shared" si="968"/>
        <v>0</v>
      </c>
      <c r="T112" s="34">
        <f t="shared" si="968"/>
        <v>0</v>
      </c>
      <c r="U112" s="34">
        <f t="shared" si="968"/>
        <v>0</v>
      </c>
      <c r="V112" s="34">
        <f t="shared" ref="V112" si="969">IF(V67="NA","NA",IF(V67="NO",1,0))</f>
        <v>0</v>
      </c>
      <c r="W112" s="34">
        <f t="shared" si="968"/>
        <v>0</v>
      </c>
      <c r="X112" s="31" t="s">
        <v>21</v>
      </c>
      <c r="Y112" s="34">
        <f t="shared" ref="Y112:AH112" si="970">IF(Y67="NA","NA",IF(Y67="NO",1,0))</f>
        <v>0</v>
      </c>
      <c r="Z112" s="34">
        <f t="shared" si="970"/>
        <v>0</v>
      </c>
      <c r="AA112" s="34">
        <f t="shared" si="970"/>
        <v>0</v>
      </c>
      <c r="AB112" s="34">
        <f t="shared" si="970"/>
        <v>0</v>
      </c>
      <c r="AC112" s="34">
        <f t="shared" si="970"/>
        <v>0</v>
      </c>
      <c r="AD112" s="34">
        <f t="shared" si="970"/>
        <v>0</v>
      </c>
      <c r="AE112" s="34">
        <f t="shared" si="970"/>
        <v>1</v>
      </c>
      <c r="AF112" s="34">
        <f t="shared" si="970"/>
        <v>0</v>
      </c>
      <c r="AG112" s="34">
        <f t="shared" si="970"/>
        <v>0</v>
      </c>
      <c r="AH112" s="34">
        <f t="shared" si="970"/>
        <v>0</v>
      </c>
      <c r="AI112" s="31" t="s">
        <v>21</v>
      </c>
      <c r="AJ112" s="34">
        <f t="shared" ref="AJ112:AR112" si="971">IF(AJ67="NA","NA",IF(AJ67="NO",1,0))</f>
        <v>0</v>
      </c>
      <c r="AK112" s="34">
        <f t="shared" si="971"/>
        <v>0</v>
      </c>
      <c r="AL112" s="34">
        <f t="shared" si="971"/>
        <v>0</v>
      </c>
      <c r="AM112" s="34">
        <f t="shared" si="971"/>
        <v>0</v>
      </c>
      <c r="AN112" s="34">
        <f t="shared" si="971"/>
        <v>0</v>
      </c>
      <c r="AO112" s="34">
        <f t="shared" si="971"/>
        <v>0</v>
      </c>
      <c r="AP112" s="34">
        <f t="shared" si="971"/>
        <v>0</v>
      </c>
      <c r="AQ112" s="34">
        <f t="shared" si="971"/>
        <v>0</v>
      </c>
      <c r="AR112" s="34">
        <f t="shared" si="971"/>
        <v>0</v>
      </c>
      <c r="AS112" s="34">
        <f>IF(AS67="NA","NA",IF(AS67="NO",1,0))</f>
        <v>0</v>
      </c>
      <c r="AT112" s="31" t="s">
        <v>21</v>
      </c>
      <c r="AU112" s="34">
        <f t="shared" ref="AU112:BD112" si="972">IF(AU67="NA","NA",IF(AU67="NO",1,0))</f>
        <v>0</v>
      </c>
      <c r="AV112" s="34">
        <f t="shared" si="972"/>
        <v>0</v>
      </c>
      <c r="AW112" s="34">
        <f t="shared" si="972"/>
        <v>0</v>
      </c>
      <c r="AX112" s="34">
        <f t="shared" si="972"/>
        <v>0</v>
      </c>
      <c r="AY112" s="34">
        <f t="shared" si="972"/>
        <v>0</v>
      </c>
      <c r="AZ112" s="34">
        <f t="shared" si="972"/>
        <v>0</v>
      </c>
      <c r="BA112" s="34">
        <f t="shared" si="972"/>
        <v>0</v>
      </c>
      <c r="BB112" s="34">
        <f t="shared" si="972"/>
        <v>0</v>
      </c>
      <c r="BC112" s="34">
        <f t="shared" si="972"/>
        <v>0</v>
      </c>
      <c r="BD112" s="34">
        <f t="shared" si="972"/>
        <v>0</v>
      </c>
      <c r="BE112" s="31" t="s">
        <v>21</v>
      </c>
      <c r="BF112" s="34">
        <f t="shared" ref="BF112:BN112" si="973">IF(BF67="NA","NA",IF(BF67="NO",1,0))</f>
        <v>0</v>
      </c>
      <c r="BG112" s="34">
        <f t="shared" si="973"/>
        <v>0</v>
      </c>
      <c r="BH112" s="34">
        <f t="shared" si="973"/>
        <v>0</v>
      </c>
      <c r="BI112" s="34">
        <f t="shared" si="973"/>
        <v>0</v>
      </c>
      <c r="BJ112" s="34">
        <f t="shared" si="973"/>
        <v>0</v>
      </c>
      <c r="BK112" s="34">
        <f t="shared" si="973"/>
        <v>0</v>
      </c>
      <c r="BL112" s="34">
        <f t="shared" si="973"/>
        <v>0</v>
      </c>
      <c r="BM112" s="34">
        <f t="shared" si="973"/>
        <v>0</v>
      </c>
      <c r="BN112" s="34">
        <f t="shared" si="973"/>
        <v>0</v>
      </c>
      <c r="BO112" s="34">
        <f>IF(BO67="NA","NA",IF(BO67="NO",1,0))</f>
        <v>0</v>
      </c>
      <c r="BP112" s="31" t="s">
        <v>21</v>
      </c>
      <c r="BQ112" s="34">
        <f t="shared" ref="BQ112:BY112" si="974">IF(BQ67="NA","NA",IF(BQ67="NO",1,0))</f>
        <v>0</v>
      </c>
      <c r="BR112" s="34">
        <f t="shared" si="974"/>
        <v>0</v>
      </c>
      <c r="BS112" s="34">
        <f t="shared" si="974"/>
        <v>0</v>
      </c>
      <c r="BT112" s="34">
        <f t="shared" si="974"/>
        <v>0</v>
      </c>
      <c r="BU112" s="34">
        <f t="shared" si="974"/>
        <v>0</v>
      </c>
      <c r="BV112" s="34">
        <f t="shared" si="974"/>
        <v>0</v>
      </c>
      <c r="BW112" s="34">
        <f t="shared" si="974"/>
        <v>0</v>
      </c>
      <c r="BX112" s="34">
        <f t="shared" si="974"/>
        <v>0</v>
      </c>
      <c r="BY112" s="34">
        <f t="shared" si="974"/>
        <v>0</v>
      </c>
      <c r="BZ112" s="34">
        <f>IF(BZ67="NA","NA",IF(BZ67="NO",1,0))</f>
        <v>0</v>
      </c>
      <c r="CA112" s="31" t="s">
        <v>21</v>
      </c>
      <c r="CB112" s="34">
        <f t="shared" ref="CB112:CJ112" si="975">IF(CB67="NA","NA",IF(CB67="NO",1,0))</f>
        <v>0</v>
      </c>
      <c r="CC112" s="34">
        <f t="shared" si="975"/>
        <v>0</v>
      </c>
      <c r="CD112" s="34">
        <f t="shared" si="975"/>
        <v>0</v>
      </c>
      <c r="CE112" s="34">
        <f t="shared" si="975"/>
        <v>0</v>
      </c>
      <c r="CF112" s="34">
        <f t="shared" si="975"/>
        <v>0</v>
      </c>
      <c r="CG112" s="34">
        <f t="shared" si="975"/>
        <v>0</v>
      </c>
      <c r="CH112" s="34">
        <f t="shared" si="975"/>
        <v>0</v>
      </c>
      <c r="CI112" s="34">
        <f t="shared" si="975"/>
        <v>0</v>
      </c>
      <c r="CJ112" s="34">
        <f t="shared" si="975"/>
        <v>0</v>
      </c>
      <c r="CK112" s="34">
        <f>IF(CK67="NA","NA",IF(CK67="NO",1,0))</f>
        <v>0</v>
      </c>
      <c r="CL112" s="31" t="s">
        <v>21</v>
      </c>
      <c r="CM112" s="34">
        <f t="shared" ref="CM112:CU112" si="976">IF(CM67="NA","NA",IF(CM67="NO",1,0))</f>
        <v>0</v>
      </c>
      <c r="CN112" s="34">
        <f t="shared" si="976"/>
        <v>0</v>
      </c>
      <c r="CO112" s="34">
        <f t="shared" si="976"/>
        <v>0</v>
      </c>
      <c r="CP112" s="34">
        <f t="shared" si="976"/>
        <v>0</v>
      </c>
      <c r="CQ112" s="34">
        <f t="shared" si="976"/>
        <v>0</v>
      </c>
      <c r="CR112" s="34">
        <f t="shared" si="976"/>
        <v>0</v>
      </c>
      <c r="CS112" s="34">
        <f t="shared" si="976"/>
        <v>0</v>
      </c>
      <c r="CT112" s="34">
        <f t="shared" si="976"/>
        <v>0</v>
      </c>
      <c r="CU112" s="34">
        <f t="shared" si="976"/>
        <v>0</v>
      </c>
      <c r="CV112" s="34">
        <f>IF(CV67="NA","NA",IF(CV67="NO",1,0))</f>
        <v>0</v>
      </c>
      <c r="CW112" s="31" t="s">
        <v>21</v>
      </c>
      <c r="CX112" s="34">
        <f t="shared" ref="CX112:DF112" si="977">IF(CX67="NA","NA",IF(CX67="NO",1,0))</f>
        <v>0</v>
      </c>
      <c r="CY112" s="34">
        <f t="shared" si="977"/>
        <v>0</v>
      </c>
      <c r="CZ112" s="34">
        <f t="shared" si="977"/>
        <v>0</v>
      </c>
      <c r="DA112" s="34">
        <f t="shared" si="977"/>
        <v>0</v>
      </c>
      <c r="DB112" s="34">
        <f t="shared" si="977"/>
        <v>0</v>
      </c>
      <c r="DC112" s="34">
        <f t="shared" si="977"/>
        <v>0</v>
      </c>
      <c r="DD112" s="34">
        <f t="shared" si="977"/>
        <v>0</v>
      </c>
      <c r="DE112" s="34">
        <f t="shared" si="977"/>
        <v>0</v>
      </c>
      <c r="DF112" s="34">
        <f t="shared" si="977"/>
        <v>0</v>
      </c>
      <c r="DG112" s="34">
        <f>IF(DG67="NA","NA",IF(DG67="NO",1,0))</f>
        <v>0</v>
      </c>
      <c r="DH112" s="31" t="s">
        <v>21</v>
      </c>
      <c r="DI112" s="34">
        <f t="shared" ref="DI112:DQ112" si="978">IF(DI67="NA","NA",IF(DI67="NO",1,0))</f>
        <v>0</v>
      </c>
      <c r="DJ112" s="34">
        <f t="shared" si="978"/>
        <v>0</v>
      </c>
      <c r="DK112" s="34">
        <f t="shared" si="978"/>
        <v>0</v>
      </c>
      <c r="DL112" s="34">
        <f t="shared" si="978"/>
        <v>0</v>
      </c>
      <c r="DM112" s="34">
        <f t="shared" si="978"/>
        <v>0</v>
      </c>
      <c r="DN112" s="34">
        <f t="shared" si="978"/>
        <v>0</v>
      </c>
      <c r="DO112" s="34">
        <f t="shared" si="978"/>
        <v>0</v>
      </c>
      <c r="DP112" s="34">
        <f t="shared" si="978"/>
        <v>0</v>
      </c>
      <c r="DQ112" s="34">
        <f t="shared" si="978"/>
        <v>0</v>
      </c>
      <c r="DR112" s="34">
        <f>IF(DR67="NA","NA",IF(DR67="NO",1,0))</f>
        <v>0</v>
      </c>
      <c r="DS112" s="31" t="s">
        <v>21</v>
      </c>
      <c r="DT112" s="34">
        <f t="shared" ref="DT112:EB112" si="979">IF(DT67="NA","NA",IF(DT67="NO",1,0))</f>
        <v>0</v>
      </c>
      <c r="DU112" s="34">
        <f t="shared" si="979"/>
        <v>0</v>
      </c>
      <c r="DV112" s="34">
        <f t="shared" si="979"/>
        <v>0</v>
      </c>
      <c r="DW112" s="34">
        <f t="shared" si="979"/>
        <v>0</v>
      </c>
      <c r="DX112" s="34">
        <f t="shared" si="979"/>
        <v>0</v>
      </c>
      <c r="DY112" s="34">
        <f t="shared" si="979"/>
        <v>0</v>
      </c>
      <c r="DZ112" s="34">
        <f t="shared" si="979"/>
        <v>0</v>
      </c>
      <c r="EA112" s="34">
        <f t="shared" si="979"/>
        <v>0</v>
      </c>
      <c r="EB112" s="34">
        <f t="shared" si="979"/>
        <v>0</v>
      </c>
      <c r="EC112" s="34">
        <f>IF(EC67="NA","NA",IF(EC67="NO",1,0))</f>
        <v>0</v>
      </c>
      <c r="ED112" s="31" t="s">
        <v>21</v>
      </c>
      <c r="EE112" s="34">
        <f t="shared" ref="EE112:EM112" si="980">IF(EE67="NA","NA",IF(EE67="NO",1,0))</f>
        <v>0</v>
      </c>
      <c r="EF112" s="34">
        <f t="shared" si="980"/>
        <v>0</v>
      </c>
      <c r="EG112" s="34">
        <f t="shared" si="980"/>
        <v>0</v>
      </c>
      <c r="EH112" s="34">
        <f t="shared" si="980"/>
        <v>0</v>
      </c>
      <c r="EI112" s="34">
        <f t="shared" si="980"/>
        <v>0</v>
      </c>
      <c r="EJ112" s="34">
        <f t="shared" si="980"/>
        <v>0</v>
      </c>
      <c r="EK112" s="34">
        <f t="shared" si="980"/>
        <v>0</v>
      </c>
      <c r="EL112" s="34">
        <f t="shared" si="980"/>
        <v>0</v>
      </c>
      <c r="EM112" s="34">
        <f t="shared" si="980"/>
        <v>0</v>
      </c>
      <c r="EN112" s="34">
        <f t="shared" ref="EN112" si="981">IF(EN67="NA","NA",IF(EN67="NO",1,0))</f>
        <v>0</v>
      </c>
      <c r="EO112" s="31" t="s">
        <v>21</v>
      </c>
      <c r="EP112" s="34">
        <f t="shared" ref="EP112:EY112" si="982">IF(EP67="NA","NA",IF(EP67="NO",1,0))</f>
        <v>0</v>
      </c>
      <c r="EQ112" s="34">
        <f t="shared" si="982"/>
        <v>0</v>
      </c>
      <c r="ER112" s="34">
        <f t="shared" si="982"/>
        <v>0</v>
      </c>
      <c r="ES112" s="34">
        <f t="shared" si="982"/>
        <v>0</v>
      </c>
      <c r="ET112" s="34">
        <f t="shared" si="982"/>
        <v>0</v>
      </c>
      <c r="EU112" s="34">
        <f t="shared" si="982"/>
        <v>0</v>
      </c>
      <c r="EV112" s="34">
        <f t="shared" si="982"/>
        <v>0</v>
      </c>
      <c r="EW112" s="34">
        <f t="shared" si="982"/>
        <v>0</v>
      </c>
      <c r="EX112" s="34">
        <f t="shared" si="982"/>
        <v>0</v>
      </c>
      <c r="EY112" s="34">
        <f t="shared" si="982"/>
        <v>0</v>
      </c>
      <c r="EZ112" s="31" t="s">
        <v>21</v>
      </c>
      <c r="FA112" s="34">
        <f t="shared" ref="FA112:FJ112" si="983">IF(FA67="NA","NA",IF(FA67="NO",1,0))</f>
        <v>0</v>
      </c>
      <c r="FB112" s="34">
        <f t="shared" si="983"/>
        <v>0</v>
      </c>
      <c r="FC112" s="34">
        <f t="shared" si="983"/>
        <v>0</v>
      </c>
      <c r="FD112" s="34">
        <f t="shared" si="983"/>
        <v>0</v>
      </c>
      <c r="FE112" s="34">
        <f t="shared" si="983"/>
        <v>0</v>
      </c>
      <c r="FF112" s="34">
        <f t="shared" si="983"/>
        <v>0</v>
      </c>
      <c r="FG112" s="34">
        <f t="shared" si="983"/>
        <v>0</v>
      </c>
      <c r="FH112" s="34">
        <f t="shared" si="983"/>
        <v>0</v>
      </c>
      <c r="FI112" s="34">
        <f t="shared" si="983"/>
        <v>0</v>
      </c>
      <c r="FJ112" s="34">
        <f t="shared" si="983"/>
        <v>0</v>
      </c>
      <c r="FK112" s="31" t="s">
        <v>21</v>
      </c>
      <c r="FL112" s="34">
        <f t="shared" ref="FL112:FR112" si="984">IF(FL67="NA","NA",IF(FL67="NO",1,0))</f>
        <v>0</v>
      </c>
      <c r="FM112" s="34">
        <f t="shared" si="984"/>
        <v>0</v>
      </c>
      <c r="FN112" s="34">
        <f t="shared" si="984"/>
        <v>0</v>
      </c>
      <c r="FO112" s="34">
        <f t="shared" si="984"/>
        <v>0</v>
      </c>
      <c r="FP112" s="34">
        <f t="shared" si="984"/>
        <v>0</v>
      </c>
      <c r="FQ112" s="34">
        <f t="shared" si="984"/>
        <v>0</v>
      </c>
      <c r="FR112" s="34">
        <f t="shared" si="984"/>
        <v>0</v>
      </c>
      <c r="FS112" s="31" t="s">
        <v>21</v>
      </c>
      <c r="FT112" s="96" t="s">
        <v>21</v>
      </c>
      <c r="FU112" s="63">
        <f>SUM(B112:FS112)</f>
        <v>1</v>
      </c>
      <c r="FV112" s="14"/>
      <c r="FW112" s="14"/>
      <c r="FX112" s="16"/>
      <c r="FY112" s="16">
        <f t="shared" si="865"/>
        <v>0.63291139240506333</v>
      </c>
      <c r="GB112" s="123"/>
      <c r="GC112" s="124"/>
      <c r="GD112" s="120">
        <f>FW89</f>
        <v>158</v>
      </c>
      <c r="GE112" s="121"/>
      <c r="GF112" s="121"/>
      <c r="GG112" s="121"/>
      <c r="GH112" s="121"/>
      <c r="GI112" s="122"/>
      <c r="GJ112" s="122"/>
      <c r="GK112" s="122"/>
      <c r="GL112" s="112">
        <v>37</v>
      </c>
    </row>
    <row r="113" spans="1:194" x14ac:dyDescent="0.2">
      <c r="A113" s="31" t="s">
        <v>22</v>
      </c>
      <c r="B113" s="34">
        <f t="shared" si="847"/>
        <v>1</v>
      </c>
      <c r="C113" s="34">
        <f t="shared" si="847"/>
        <v>0</v>
      </c>
      <c r="D113" s="34">
        <f t="shared" si="847"/>
        <v>0</v>
      </c>
      <c r="E113" s="34">
        <f t="shared" si="847"/>
        <v>0</v>
      </c>
      <c r="F113" s="34">
        <f t="shared" si="847"/>
        <v>0</v>
      </c>
      <c r="G113" s="34">
        <f t="shared" si="847"/>
        <v>0</v>
      </c>
      <c r="H113" s="34">
        <f t="shared" si="847"/>
        <v>0</v>
      </c>
      <c r="I113" s="34">
        <f t="shared" si="847"/>
        <v>0</v>
      </c>
      <c r="J113" s="34">
        <f t="shared" si="847"/>
        <v>0</v>
      </c>
      <c r="K113" s="34">
        <f t="shared" si="847"/>
        <v>0</v>
      </c>
      <c r="L113" s="31" t="s">
        <v>22</v>
      </c>
      <c r="M113" s="34">
        <f t="shared" ref="M113:W113" si="985">IF(M68="NA","NA",IF(M68="NO",1,0))</f>
        <v>0</v>
      </c>
      <c r="N113" s="34">
        <f t="shared" si="985"/>
        <v>0</v>
      </c>
      <c r="O113" s="34">
        <f t="shared" si="985"/>
        <v>0</v>
      </c>
      <c r="P113" s="34">
        <f t="shared" si="985"/>
        <v>0</v>
      </c>
      <c r="Q113" s="34">
        <f t="shared" si="985"/>
        <v>0</v>
      </c>
      <c r="R113" s="34">
        <f t="shared" si="985"/>
        <v>1</v>
      </c>
      <c r="S113" s="34">
        <f t="shared" si="985"/>
        <v>1</v>
      </c>
      <c r="T113" s="34">
        <f t="shared" si="985"/>
        <v>0</v>
      </c>
      <c r="U113" s="34">
        <f t="shared" si="985"/>
        <v>0</v>
      </c>
      <c r="V113" s="34">
        <f t="shared" ref="V113" si="986">IF(V68="NA","NA",IF(V68="NO",1,0))</f>
        <v>0</v>
      </c>
      <c r="W113" s="34">
        <f t="shared" si="985"/>
        <v>0</v>
      </c>
      <c r="X113" s="31" t="s">
        <v>22</v>
      </c>
      <c r="Y113" s="34">
        <f t="shared" ref="Y113:AH113" si="987">IF(Y68="NA","NA",IF(Y68="NO",1,0))</f>
        <v>0</v>
      </c>
      <c r="Z113" s="34">
        <f t="shared" si="987"/>
        <v>0</v>
      </c>
      <c r="AA113" s="34">
        <f t="shared" si="987"/>
        <v>0</v>
      </c>
      <c r="AB113" s="34">
        <f t="shared" si="987"/>
        <v>0</v>
      </c>
      <c r="AC113" s="34">
        <f t="shared" si="987"/>
        <v>0</v>
      </c>
      <c r="AD113" s="34">
        <f t="shared" si="987"/>
        <v>0</v>
      </c>
      <c r="AE113" s="34">
        <f t="shared" si="987"/>
        <v>0</v>
      </c>
      <c r="AF113" s="34">
        <f t="shared" si="987"/>
        <v>0</v>
      </c>
      <c r="AG113" s="34">
        <f t="shared" si="987"/>
        <v>1</v>
      </c>
      <c r="AH113" s="34">
        <f t="shared" si="987"/>
        <v>0</v>
      </c>
      <c r="AI113" s="31" t="s">
        <v>22</v>
      </c>
      <c r="AJ113" s="34">
        <f t="shared" ref="AJ113:AR113" si="988">IF(AJ68="NA","NA",IF(AJ68="NO",1,0))</f>
        <v>0</v>
      </c>
      <c r="AK113" s="34">
        <f t="shared" si="988"/>
        <v>0</v>
      </c>
      <c r="AL113" s="34">
        <f t="shared" si="988"/>
        <v>0</v>
      </c>
      <c r="AM113" s="34">
        <f t="shared" si="988"/>
        <v>0</v>
      </c>
      <c r="AN113" s="34">
        <f t="shared" si="988"/>
        <v>0</v>
      </c>
      <c r="AO113" s="34">
        <f t="shared" si="988"/>
        <v>0</v>
      </c>
      <c r="AP113" s="34">
        <f t="shared" si="988"/>
        <v>0</v>
      </c>
      <c r="AQ113" s="34">
        <f t="shared" si="988"/>
        <v>0</v>
      </c>
      <c r="AR113" s="34">
        <f t="shared" si="988"/>
        <v>0</v>
      </c>
      <c r="AS113" s="34">
        <f>IF(AS68="NA","NA",IF(AS68="NO",1,0))</f>
        <v>0</v>
      </c>
      <c r="AT113" s="31" t="s">
        <v>22</v>
      </c>
      <c r="AU113" s="34">
        <f t="shared" ref="AU113:BD113" si="989">IF(AU68="NA","NA",IF(AU68="NO",1,0))</f>
        <v>0</v>
      </c>
      <c r="AV113" s="34">
        <f t="shared" si="989"/>
        <v>0</v>
      </c>
      <c r="AW113" s="34">
        <f t="shared" si="989"/>
        <v>0</v>
      </c>
      <c r="AX113" s="34">
        <f t="shared" si="989"/>
        <v>0</v>
      </c>
      <c r="AY113" s="34">
        <f t="shared" si="989"/>
        <v>0</v>
      </c>
      <c r="AZ113" s="34">
        <f t="shared" si="989"/>
        <v>0</v>
      </c>
      <c r="BA113" s="34">
        <f t="shared" si="989"/>
        <v>0</v>
      </c>
      <c r="BB113" s="34">
        <f t="shared" si="989"/>
        <v>1</v>
      </c>
      <c r="BC113" s="34">
        <f t="shared" si="989"/>
        <v>0</v>
      </c>
      <c r="BD113" s="34">
        <f t="shared" si="989"/>
        <v>0</v>
      </c>
      <c r="BE113" s="31" t="s">
        <v>22</v>
      </c>
      <c r="BF113" s="34">
        <f t="shared" ref="BF113:BN113" si="990">IF(BF68="NA","NA",IF(BF68="NO",1,0))</f>
        <v>0</v>
      </c>
      <c r="BG113" s="34">
        <f t="shared" si="990"/>
        <v>0</v>
      </c>
      <c r="BH113" s="34">
        <f t="shared" si="990"/>
        <v>0</v>
      </c>
      <c r="BI113" s="34">
        <f t="shared" si="990"/>
        <v>0</v>
      </c>
      <c r="BJ113" s="34">
        <f t="shared" si="990"/>
        <v>0</v>
      </c>
      <c r="BK113" s="34">
        <f t="shared" si="990"/>
        <v>0</v>
      </c>
      <c r="BL113" s="34">
        <f t="shared" si="990"/>
        <v>0</v>
      </c>
      <c r="BM113" s="34">
        <f t="shared" si="990"/>
        <v>0</v>
      </c>
      <c r="BN113" s="34">
        <f t="shared" si="990"/>
        <v>0</v>
      </c>
      <c r="BO113" s="34">
        <f>IF(BO68="NA","NA",IF(BO68="NO",1,0))</f>
        <v>0</v>
      </c>
      <c r="BP113" s="31" t="s">
        <v>22</v>
      </c>
      <c r="BQ113" s="34">
        <f t="shared" ref="BQ113:BY113" si="991">IF(BQ68="NA","NA",IF(BQ68="NO",1,0))</f>
        <v>0</v>
      </c>
      <c r="BR113" s="34">
        <f t="shared" si="991"/>
        <v>0</v>
      </c>
      <c r="BS113" s="34">
        <f t="shared" si="991"/>
        <v>0</v>
      </c>
      <c r="BT113" s="34">
        <f t="shared" si="991"/>
        <v>0</v>
      </c>
      <c r="BU113" s="34">
        <f t="shared" si="991"/>
        <v>0</v>
      </c>
      <c r="BV113" s="34">
        <f t="shared" si="991"/>
        <v>0</v>
      </c>
      <c r="BW113" s="34">
        <f t="shared" si="991"/>
        <v>0</v>
      </c>
      <c r="BX113" s="34">
        <f t="shared" si="991"/>
        <v>0</v>
      </c>
      <c r="BY113" s="34">
        <f t="shared" si="991"/>
        <v>0</v>
      </c>
      <c r="BZ113" s="34">
        <f>IF(BZ68="NA","NA",IF(BZ68="NO",1,0))</f>
        <v>0</v>
      </c>
      <c r="CA113" s="31" t="s">
        <v>22</v>
      </c>
      <c r="CB113" s="34">
        <f t="shared" ref="CB113:CJ113" si="992">IF(CB68="NA","NA",IF(CB68="NO",1,0))</f>
        <v>0</v>
      </c>
      <c r="CC113" s="34">
        <f t="shared" si="992"/>
        <v>0</v>
      </c>
      <c r="CD113" s="34">
        <f t="shared" si="992"/>
        <v>0</v>
      </c>
      <c r="CE113" s="34">
        <f t="shared" si="992"/>
        <v>0</v>
      </c>
      <c r="CF113" s="34">
        <f t="shared" si="992"/>
        <v>0</v>
      </c>
      <c r="CG113" s="34">
        <f t="shared" si="992"/>
        <v>0</v>
      </c>
      <c r="CH113" s="34">
        <f t="shared" si="992"/>
        <v>0</v>
      </c>
      <c r="CI113" s="34">
        <f t="shared" si="992"/>
        <v>0</v>
      </c>
      <c r="CJ113" s="34">
        <f t="shared" si="992"/>
        <v>0</v>
      </c>
      <c r="CK113" s="34">
        <f>IF(CK68="NA","NA",IF(CK68="NO",1,0))</f>
        <v>0</v>
      </c>
      <c r="CL113" s="31" t="s">
        <v>22</v>
      </c>
      <c r="CM113" s="34">
        <f t="shared" ref="CM113:CU113" si="993">IF(CM68="NA","NA",IF(CM68="NO",1,0))</f>
        <v>0</v>
      </c>
      <c r="CN113" s="34">
        <f t="shared" si="993"/>
        <v>0</v>
      </c>
      <c r="CO113" s="34">
        <f t="shared" si="993"/>
        <v>0</v>
      </c>
      <c r="CP113" s="34">
        <f t="shared" si="993"/>
        <v>0</v>
      </c>
      <c r="CQ113" s="34">
        <f t="shared" si="993"/>
        <v>0</v>
      </c>
      <c r="CR113" s="34">
        <f t="shared" si="993"/>
        <v>0</v>
      </c>
      <c r="CS113" s="34">
        <f t="shared" si="993"/>
        <v>0</v>
      </c>
      <c r="CT113" s="34">
        <f t="shared" si="993"/>
        <v>0</v>
      </c>
      <c r="CU113" s="34">
        <f t="shared" si="993"/>
        <v>0</v>
      </c>
      <c r="CV113" s="34">
        <f>IF(CV68="NA","NA",IF(CV68="NO",1,0))</f>
        <v>0</v>
      </c>
      <c r="CW113" s="31" t="s">
        <v>22</v>
      </c>
      <c r="CX113" s="34">
        <f t="shared" ref="CX113:DF113" si="994">IF(CX68="NA","NA",IF(CX68="NO",1,0))</f>
        <v>0</v>
      </c>
      <c r="CY113" s="34">
        <f t="shared" si="994"/>
        <v>0</v>
      </c>
      <c r="CZ113" s="34">
        <f t="shared" si="994"/>
        <v>0</v>
      </c>
      <c r="DA113" s="34">
        <f t="shared" si="994"/>
        <v>0</v>
      </c>
      <c r="DB113" s="34">
        <f t="shared" si="994"/>
        <v>0</v>
      </c>
      <c r="DC113" s="34">
        <f t="shared" si="994"/>
        <v>0</v>
      </c>
      <c r="DD113" s="34">
        <f t="shared" si="994"/>
        <v>0</v>
      </c>
      <c r="DE113" s="34">
        <f t="shared" si="994"/>
        <v>0</v>
      </c>
      <c r="DF113" s="34">
        <f t="shared" si="994"/>
        <v>0</v>
      </c>
      <c r="DG113" s="34">
        <f>IF(DG68="NA","NA",IF(DG68="NO",1,0))</f>
        <v>0</v>
      </c>
      <c r="DH113" s="31" t="s">
        <v>22</v>
      </c>
      <c r="DI113" s="34">
        <f t="shared" ref="DI113:DQ113" si="995">IF(DI68="NA","NA",IF(DI68="NO",1,0))</f>
        <v>0</v>
      </c>
      <c r="DJ113" s="34">
        <f t="shared" si="995"/>
        <v>0</v>
      </c>
      <c r="DK113" s="34">
        <f t="shared" si="995"/>
        <v>0</v>
      </c>
      <c r="DL113" s="34">
        <f t="shared" si="995"/>
        <v>0</v>
      </c>
      <c r="DM113" s="34">
        <f t="shared" si="995"/>
        <v>0</v>
      </c>
      <c r="DN113" s="34">
        <f t="shared" si="995"/>
        <v>0</v>
      </c>
      <c r="DO113" s="34">
        <f t="shared" si="995"/>
        <v>0</v>
      </c>
      <c r="DP113" s="34">
        <f t="shared" si="995"/>
        <v>0</v>
      </c>
      <c r="DQ113" s="34">
        <f t="shared" si="995"/>
        <v>0</v>
      </c>
      <c r="DR113" s="34">
        <f>IF(DR68="NA","NA",IF(DR68="NO",1,0))</f>
        <v>0</v>
      </c>
      <c r="DS113" s="31" t="s">
        <v>22</v>
      </c>
      <c r="DT113" s="34">
        <f t="shared" ref="DT113:EB113" si="996">IF(DT68="NA","NA",IF(DT68="NO",1,0))</f>
        <v>1</v>
      </c>
      <c r="DU113" s="34">
        <f t="shared" si="996"/>
        <v>0</v>
      </c>
      <c r="DV113" s="34">
        <f t="shared" si="996"/>
        <v>0</v>
      </c>
      <c r="DW113" s="34">
        <f t="shared" si="996"/>
        <v>0</v>
      </c>
      <c r="DX113" s="34">
        <f t="shared" si="996"/>
        <v>0</v>
      </c>
      <c r="DY113" s="34">
        <f t="shared" si="996"/>
        <v>0</v>
      </c>
      <c r="DZ113" s="34">
        <f t="shared" si="996"/>
        <v>0</v>
      </c>
      <c r="EA113" s="34">
        <f t="shared" si="996"/>
        <v>0</v>
      </c>
      <c r="EB113" s="34">
        <f t="shared" si="996"/>
        <v>0</v>
      </c>
      <c r="EC113" s="34">
        <f>IF(EC68="NA","NA",IF(EC68="NO",1,0))</f>
        <v>0</v>
      </c>
      <c r="ED113" s="31" t="s">
        <v>22</v>
      </c>
      <c r="EE113" s="34">
        <f t="shared" ref="EE113:EM113" si="997">IF(EE68="NA","NA",IF(EE68="NO",1,0))</f>
        <v>0</v>
      </c>
      <c r="EF113" s="34">
        <f t="shared" si="997"/>
        <v>0</v>
      </c>
      <c r="EG113" s="34">
        <f t="shared" si="997"/>
        <v>0</v>
      </c>
      <c r="EH113" s="34">
        <f t="shared" si="997"/>
        <v>0</v>
      </c>
      <c r="EI113" s="34">
        <f t="shared" si="997"/>
        <v>0</v>
      </c>
      <c r="EJ113" s="34">
        <f t="shared" si="997"/>
        <v>0</v>
      </c>
      <c r="EK113" s="34">
        <f t="shared" si="997"/>
        <v>0</v>
      </c>
      <c r="EL113" s="34">
        <f t="shared" si="997"/>
        <v>0</v>
      </c>
      <c r="EM113" s="34">
        <f t="shared" si="997"/>
        <v>0</v>
      </c>
      <c r="EN113" s="34">
        <f t="shared" ref="EN113" si="998">IF(EN68="NA","NA",IF(EN68="NO",1,0))</f>
        <v>0</v>
      </c>
      <c r="EO113" s="31" t="s">
        <v>22</v>
      </c>
      <c r="EP113" s="34">
        <f t="shared" ref="EP113:EY113" si="999">IF(EP68="NA","NA",IF(EP68="NO",1,0))</f>
        <v>0</v>
      </c>
      <c r="EQ113" s="34">
        <f t="shared" si="999"/>
        <v>0</v>
      </c>
      <c r="ER113" s="34">
        <f t="shared" si="999"/>
        <v>0</v>
      </c>
      <c r="ES113" s="34">
        <f t="shared" si="999"/>
        <v>0</v>
      </c>
      <c r="ET113" s="34">
        <f t="shared" si="999"/>
        <v>0</v>
      </c>
      <c r="EU113" s="34">
        <f t="shared" si="999"/>
        <v>0</v>
      </c>
      <c r="EV113" s="34">
        <f t="shared" si="999"/>
        <v>0</v>
      </c>
      <c r="EW113" s="34">
        <f t="shared" si="999"/>
        <v>0</v>
      </c>
      <c r="EX113" s="34">
        <f t="shared" si="999"/>
        <v>0</v>
      </c>
      <c r="EY113" s="34">
        <f t="shared" si="999"/>
        <v>0</v>
      </c>
      <c r="EZ113" s="31" t="s">
        <v>22</v>
      </c>
      <c r="FA113" s="34">
        <f t="shared" ref="FA113:FJ113" si="1000">IF(FA68="NA","NA",IF(FA68="NO",1,0))</f>
        <v>0</v>
      </c>
      <c r="FB113" s="34">
        <f t="shared" si="1000"/>
        <v>0</v>
      </c>
      <c r="FC113" s="34">
        <f t="shared" si="1000"/>
        <v>0</v>
      </c>
      <c r="FD113" s="34">
        <f t="shared" si="1000"/>
        <v>0</v>
      </c>
      <c r="FE113" s="34">
        <f t="shared" si="1000"/>
        <v>0</v>
      </c>
      <c r="FF113" s="34">
        <f t="shared" si="1000"/>
        <v>0</v>
      </c>
      <c r="FG113" s="34">
        <f t="shared" si="1000"/>
        <v>0</v>
      </c>
      <c r="FH113" s="34">
        <f t="shared" si="1000"/>
        <v>0</v>
      </c>
      <c r="FI113" s="34">
        <f t="shared" si="1000"/>
        <v>0</v>
      </c>
      <c r="FJ113" s="34">
        <f t="shared" si="1000"/>
        <v>0</v>
      </c>
      <c r="FK113" s="31" t="s">
        <v>22</v>
      </c>
      <c r="FL113" s="34">
        <f t="shared" ref="FL113:FR113" si="1001">IF(FL68="NA","NA",IF(FL68="NO",1,0))</f>
        <v>0</v>
      </c>
      <c r="FM113" s="34">
        <f t="shared" si="1001"/>
        <v>0</v>
      </c>
      <c r="FN113" s="34">
        <f t="shared" si="1001"/>
        <v>0</v>
      </c>
      <c r="FO113" s="34">
        <f t="shared" si="1001"/>
        <v>0</v>
      </c>
      <c r="FP113" s="34">
        <f t="shared" si="1001"/>
        <v>0</v>
      </c>
      <c r="FQ113" s="34">
        <f t="shared" si="1001"/>
        <v>0</v>
      </c>
      <c r="FR113" s="34">
        <f t="shared" si="1001"/>
        <v>0</v>
      </c>
      <c r="FS113" s="31" t="s">
        <v>22</v>
      </c>
      <c r="FT113" s="96" t="s">
        <v>22</v>
      </c>
      <c r="FU113" s="63">
        <f>SUM(B113:FS113)</f>
        <v>6</v>
      </c>
      <c r="FV113" s="14"/>
      <c r="FW113" s="14"/>
      <c r="FX113" s="16"/>
      <c r="FY113" s="16">
        <f t="shared" si="865"/>
        <v>3.79746835443038</v>
      </c>
      <c r="GB113" s="127"/>
      <c r="GC113" s="128" t="str">
        <f>FT90</f>
        <v xml:space="preserve">      South Shore</v>
      </c>
      <c r="GD113" s="120">
        <f>FU90</f>
        <v>152</v>
      </c>
      <c r="GE113" s="121">
        <f>GD113/GD115*100</f>
        <v>96.202531645569621</v>
      </c>
      <c r="GF113" s="129">
        <f>FU194</f>
        <v>2</v>
      </c>
      <c r="GG113" s="129">
        <f>FU189</f>
        <v>0</v>
      </c>
      <c r="GH113" s="129">
        <f>FU184</f>
        <v>3</v>
      </c>
      <c r="GI113" s="129">
        <f>FU199</f>
        <v>0</v>
      </c>
      <c r="GJ113" s="129">
        <f>FU204</f>
        <v>0</v>
      </c>
      <c r="GK113" s="129">
        <f>FU209</f>
        <v>1</v>
      </c>
      <c r="GL113" s="112">
        <v>38</v>
      </c>
    </row>
    <row r="114" spans="1:194" x14ac:dyDescent="0.2">
      <c r="A114" s="30" t="s">
        <v>45</v>
      </c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0" t="s">
        <v>45</v>
      </c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0" t="s">
        <v>45</v>
      </c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0" t="s">
        <v>45</v>
      </c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T114" s="30" t="s">
        <v>45</v>
      </c>
      <c r="AU114" s="34"/>
      <c r="AV114" s="34"/>
      <c r="AW114" s="34"/>
      <c r="AX114" s="34"/>
      <c r="AY114" s="34"/>
      <c r="AZ114" s="34"/>
      <c r="BA114" s="34"/>
      <c r="BB114" s="34"/>
      <c r="BC114" s="34"/>
      <c r="BD114" s="34"/>
      <c r="BE114" s="30" t="s">
        <v>45</v>
      </c>
      <c r="BF114" s="34"/>
      <c r="BG114" s="34"/>
      <c r="BH114" s="34"/>
      <c r="BI114" s="34"/>
      <c r="BJ114" s="34"/>
      <c r="BK114" s="34"/>
      <c r="BL114" s="34"/>
      <c r="BM114" s="34"/>
      <c r="BN114" s="34"/>
      <c r="BO114" s="34"/>
      <c r="BP114" s="30" t="s">
        <v>45</v>
      </c>
      <c r="BQ114" s="34"/>
      <c r="BR114" s="34"/>
      <c r="BS114" s="34"/>
      <c r="BT114" s="34"/>
      <c r="BU114" s="34"/>
      <c r="BV114" s="34"/>
      <c r="BW114" s="34"/>
      <c r="BX114" s="34"/>
      <c r="BY114" s="34"/>
      <c r="BZ114" s="34"/>
      <c r="CA114" s="30" t="s">
        <v>45</v>
      </c>
      <c r="CB114" s="34"/>
      <c r="CC114" s="34"/>
      <c r="CD114" s="34"/>
      <c r="CE114" s="34"/>
      <c r="CF114" s="34"/>
      <c r="CG114" s="34"/>
      <c r="CH114" s="34"/>
      <c r="CI114" s="34"/>
      <c r="CJ114" s="34"/>
      <c r="CK114" s="34"/>
      <c r="CL114" s="30" t="s">
        <v>45</v>
      </c>
      <c r="CM114" s="34"/>
      <c r="CN114" s="34"/>
      <c r="CO114" s="34"/>
      <c r="CP114" s="34"/>
      <c r="CQ114" s="34"/>
      <c r="CR114" s="34"/>
      <c r="CS114" s="34"/>
      <c r="CT114" s="34"/>
      <c r="CU114" s="34"/>
      <c r="CV114" s="34"/>
      <c r="CW114" s="30" t="s">
        <v>45</v>
      </c>
      <c r="CX114" s="34"/>
      <c r="CY114" s="34"/>
      <c r="CZ114" s="34"/>
      <c r="DA114" s="34"/>
      <c r="DB114" s="34"/>
      <c r="DC114" s="34"/>
      <c r="DD114" s="34"/>
      <c r="DE114" s="34"/>
      <c r="DF114" s="34"/>
      <c r="DG114" s="34"/>
      <c r="DH114" s="30" t="s">
        <v>45</v>
      </c>
      <c r="DI114" s="34"/>
      <c r="DJ114" s="34"/>
      <c r="DK114" s="34"/>
      <c r="DL114" s="34"/>
      <c r="DM114" s="34"/>
      <c r="DN114" s="34"/>
      <c r="DO114" s="34"/>
      <c r="DP114" s="34"/>
      <c r="DQ114" s="34"/>
      <c r="DR114" s="34"/>
      <c r="DS114" s="30" t="s">
        <v>45</v>
      </c>
      <c r="DT114" s="34"/>
      <c r="DU114" s="34"/>
      <c r="DV114" s="34"/>
      <c r="DW114" s="34"/>
      <c r="DX114" s="34"/>
      <c r="DY114" s="34"/>
      <c r="DZ114" s="34"/>
      <c r="EA114" s="34"/>
      <c r="EB114" s="34"/>
      <c r="EC114" s="34"/>
      <c r="ED114" s="30" t="s">
        <v>45</v>
      </c>
      <c r="EE114" s="34"/>
      <c r="EF114" s="34"/>
      <c r="EG114" s="34"/>
      <c r="EH114" s="34"/>
      <c r="EI114" s="34"/>
      <c r="EJ114" s="34"/>
      <c r="EK114" s="34"/>
      <c r="EL114" s="34"/>
      <c r="EM114" s="34"/>
      <c r="EN114" s="34"/>
      <c r="EO114" s="30" t="s">
        <v>45</v>
      </c>
      <c r="EP114" s="34"/>
      <c r="EQ114" s="34"/>
      <c r="ER114" s="34"/>
      <c r="ES114" s="34"/>
      <c r="ET114" s="34"/>
      <c r="EU114" s="34"/>
      <c r="EV114" s="34"/>
      <c r="EW114" s="34"/>
      <c r="EX114" s="34"/>
      <c r="EY114" s="34"/>
      <c r="EZ114" s="30" t="s">
        <v>45</v>
      </c>
      <c r="FA114" s="34"/>
      <c r="FB114" s="34"/>
      <c r="FC114" s="34"/>
      <c r="FD114" s="34"/>
      <c r="FE114" s="34"/>
      <c r="FF114" s="34"/>
      <c r="FG114" s="34"/>
      <c r="FH114" s="34"/>
      <c r="FI114" s="34"/>
      <c r="FJ114" s="34"/>
      <c r="FK114" s="30" t="s">
        <v>45</v>
      </c>
      <c r="FL114" s="34"/>
      <c r="FM114" s="34"/>
      <c r="FN114" s="34"/>
      <c r="FO114" s="34"/>
      <c r="FP114" s="34"/>
      <c r="FQ114" s="34"/>
      <c r="FR114" s="34"/>
      <c r="FS114" s="30" t="s">
        <v>45</v>
      </c>
      <c r="FT114" s="97" t="s">
        <v>45</v>
      </c>
      <c r="FU114" s="14"/>
      <c r="FV114" s="14"/>
      <c r="FW114" s="14"/>
      <c r="FX114" s="16"/>
      <c r="FY114" s="16"/>
      <c r="GB114" s="127"/>
      <c r="GC114" s="128"/>
      <c r="GD114" s="122" t="s">
        <v>129</v>
      </c>
      <c r="GE114" s="122" t="s">
        <v>129</v>
      </c>
      <c r="GF114" s="121">
        <f>GF113/GD115*100</f>
        <v>1.2658227848101267</v>
      </c>
      <c r="GG114" s="121">
        <f>GG113/GD115*100</f>
        <v>0</v>
      </c>
      <c r="GH114" s="121">
        <f>GH113/GD115*100</f>
        <v>1.89873417721519</v>
      </c>
      <c r="GI114" s="121">
        <f>GI113/GD115*100</f>
        <v>0</v>
      </c>
      <c r="GJ114" s="121">
        <f>GJ113/GD115*100</f>
        <v>0</v>
      </c>
      <c r="GK114" s="121">
        <f>GK113/GD115*100</f>
        <v>0.63291139240506333</v>
      </c>
      <c r="GL114" s="112">
        <v>39</v>
      </c>
    </row>
    <row r="115" spans="1:194" x14ac:dyDescent="0.2">
      <c r="A115" s="31" t="s">
        <v>23</v>
      </c>
      <c r="B115" s="34">
        <f t="shared" si="847"/>
        <v>0</v>
      </c>
      <c r="C115" s="34">
        <f t="shared" si="847"/>
        <v>0</v>
      </c>
      <c r="D115" s="34">
        <f t="shared" si="847"/>
        <v>0</v>
      </c>
      <c r="E115" s="34">
        <f t="shared" si="847"/>
        <v>0</v>
      </c>
      <c r="F115" s="34">
        <f t="shared" si="847"/>
        <v>0</v>
      </c>
      <c r="G115" s="34">
        <f t="shared" si="847"/>
        <v>0</v>
      </c>
      <c r="H115" s="34">
        <f t="shared" si="847"/>
        <v>0</v>
      </c>
      <c r="I115" s="34">
        <f t="shared" si="847"/>
        <v>0</v>
      </c>
      <c r="J115" s="34">
        <f t="shared" si="847"/>
        <v>0</v>
      </c>
      <c r="K115" s="34">
        <f t="shared" si="847"/>
        <v>0</v>
      </c>
      <c r="L115" s="31" t="s">
        <v>23</v>
      </c>
      <c r="M115" s="34">
        <f t="shared" ref="M115:W115" si="1002">IF(M70="NA","NA",IF(M70="NO",1,0))</f>
        <v>0</v>
      </c>
      <c r="N115" s="34">
        <f t="shared" si="1002"/>
        <v>0</v>
      </c>
      <c r="O115" s="34">
        <f t="shared" si="1002"/>
        <v>0</v>
      </c>
      <c r="P115" s="34">
        <f t="shared" si="1002"/>
        <v>0</v>
      </c>
      <c r="Q115" s="34">
        <f t="shared" si="1002"/>
        <v>1</v>
      </c>
      <c r="R115" s="34">
        <f t="shared" si="1002"/>
        <v>0</v>
      </c>
      <c r="S115" s="34">
        <f t="shared" si="1002"/>
        <v>0</v>
      </c>
      <c r="T115" s="34">
        <f t="shared" si="1002"/>
        <v>0</v>
      </c>
      <c r="U115" s="34">
        <f t="shared" si="1002"/>
        <v>0</v>
      </c>
      <c r="V115" s="34">
        <f t="shared" ref="V115" si="1003">IF(V70="NA","NA",IF(V70="NO",1,0))</f>
        <v>0</v>
      </c>
      <c r="W115" s="34">
        <f t="shared" si="1002"/>
        <v>0</v>
      </c>
      <c r="X115" s="31" t="s">
        <v>23</v>
      </c>
      <c r="Y115" s="34">
        <f t="shared" ref="Y115:AH115" si="1004">IF(Y70="NA","NA",IF(Y70="NO",1,0))</f>
        <v>0</v>
      </c>
      <c r="Z115" s="34">
        <f t="shared" si="1004"/>
        <v>0</v>
      </c>
      <c r="AA115" s="34">
        <f t="shared" si="1004"/>
        <v>0</v>
      </c>
      <c r="AB115" s="34">
        <f t="shared" si="1004"/>
        <v>0</v>
      </c>
      <c r="AC115" s="34">
        <f t="shared" si="1004"/>
        <v>0</v>
      </c>
      <c r="AD115" s="34">
        <f t="shared" si="1004"/>
        <v>0</v>
      </c>
      <c r="AE115" s="34">
        <f t="shared" si="1004"/>
        <v>0</v>
      </c>
      <c r="AF115" s="34">
        <f t="shared" si="1004"/>
        <v>0</v>
      </c>
      <c r="AG115" s="34">
        <f t="shared" si="1004"/>
        <v>0</v>
      </c>
      <c r="AH115" s="34">
        <f t="shared" si="1004"/>
        <v>0</v>
      </c>
      <c r="AI115" s="31" t="s">
        <v>23</v>
      </c>
      <c r="AJ115" s="34">
        <f t="shared" ref="AJ115:AR115" si="1005">IF(AJ70="NA","NA",IF(AJ70="NO",1,0))</f>
        <v>0</v>
      </c>
      <c r="AK115" s="34">
        <f t="shared" si="1005"/>
        <v>0</v>
      </c>
      <c r="AL115" s="34">
        <f t="shared" si="1005"/>
        <v>1</v>
      </c>
      <c r="AM115" s="34">
        <f t="shared" si="1005"/>
        <v>0</v>
      </c>
      <c r="AN115" s="34">
        <f t="shared" si="1005"/>
        <v>0</v>
      </c>
      <c r="AO115" s="34">
        <f t="shared" si="1005"/>
        <v>0</v>
      </c>
      <c r="AP115" s="34">
        <f t="shared" si="1005"/>
        <v>0</v>
      </c>
      <c r="AQ115" s="34">
        <f t="shared" si="1005"/>
        <v>0</v>
      </c>
      <c r="AR115" s="34">
        <f t="shared" si="1005"/>
        <v>0</v>
      </c>
      <c r="AS115" s="34">
        <f t="shared" ref="AS115:AS120" si="1006">IF(AS70="NA","NA",IF(AS70="NO",1,0))</f>
        <v>0</v>
      </c>
      <c r="AT115" s="31" t="s">
        <v>23</v>
      </c>
      <c r="AU115" s="34">
        <f t="shared" ref="AU115:BD115" si="1007">IF(AU70="NA","NA",IF(AU70="NO",1,0))</f>
        <v>0</v>
      </c>
      <c r="AV115" s="34">
        <f t="shared" si="1007"/>
        <v>0</v>
      </c>
      <c r="AW115" s="34">
        <f t="shared" si="1007"/>
        <v>0</v>
      </c>
      <c r="AX115" s="34">
        <f t="shared" si="1007"/>
        <v>0</v>
      </c>
      <c r="AY115" s="34">
        <f t="shared" si="1007"/>
        <v>0</v>
      </c>
      <c r="AZ115" s="34">
        <f t="shared" si="1007"/>
        <v>0</v>
      </c>
      <c r="BA115" s="34">
        <f t="shared" si="1007"/>
        <v>0</v>
      </c>
      <c r="BB115" s="34">
        <f t="shared" si="1007"/>
        <v>0</v>
      </c>
      <c r="BC115" s="34">
        <f t="shared" si="1007"/>
        <v>0</v>
      </c>
      <c r="BD115" s="34">
        <f t="shared" si="1007"/>
        <v>1</v>
      </c>
      <c r="BE115" s="31" t="s">
        <v>23</v>
      </c>
      <c r="BF115" s="34">
        <f t="shared" ref="BF115:BN115" si="1008">IF(BF70="NA","NA",IF(BF70="NO",1,0))</f>
        <v>0</v>
      </c>
      <c r="BG115" s="34">
        <f t="shared" si="1008"/>
        <v>0</v>
      </c>
      <c r="BH115" s="34">
        <f t="shared" si="1008"/>
        <v>1</v>
      </c>
      <c r="BI115" s="34">
        <f t="shared" si="1008"/>
        <v>0</v>
      </c>
      <c r="BJ115" s="34">
        <f t="shared" si="1008"/>
        <v>0</v>
      </c>
      <c r="BK115" s="34">
        <f t="shared" si="1008"/>
        <v>0</v>
      </c>
      <c r="BL115" s="34">
        <f t="shared" si="1008"/>
        <v>0</v>
      </c>
      <c r="BM115" s="34">
        <f t="shared" si="1008"/>
        <v>0</v>
      </c>
      <c r="BN115" s="34">
        <f t="shared" si="1008"/>
        <v>1</v>
      </c>
      <c r="BO115" s="34">
        <f t="shared" ref="BO115:BO120" si="1009">IF(BO70="NA","NA",IF(BO70="NO",1,0))</f>
        <v>0</v>
      </c>
      <c r="BP115" s="31" t="s">
        <v>23</v>
      </c>
      <c r="BQ115" s="34">
        <f t="shared" ref="BQ115:BY115" si="1010">IF(BQ70="NA","NA",IF(BQ70="NO",1,0))</f>
        <v>0</v>
      </c>
      <c r="BR115" s="34">
        <f t="shared" si="1010"/>
        <v>0</v>
      </c>
      <c r="BS115" s="34">
        <f t="shared" si="1010"/>
        <v>0</v>
      </c>
      <c r="BT115" s="34">
        <f t="shared" si="1010"/>
        <v>0</v>
      </c>
      <c r="BU115" s="34">
        <f t="shared" si="1010"/>
        <v>0</v>
      </c>
      <c r="BV115" s="34">
        <f t="shared" si="1010"/>
        <v>0</v>
      </c>
      <c r="BW115" s="34">
        <f t="shared" si="1010"/>
        <v>0</v>
      </c>
      <c r="BX115" s="34">
        <f t="shared" si="1010"/>
        <v>0</v>
      </c>
      <c r="BY115" s="34">
        <f t="shared" si="1010"/>
        <v>0</v>
      </c>
      <c r="BZ115" s="34">
        <f t="shared" ref="BZ115:BZ120" si="1011">IF(BZ70="NA","NA",IF(BZ70="NO",1,0))</f>
        <v>0</v>
      </c>
      <c r="CA115" s="31" t="s">
        <v>23</v>
      </c>
      <c r="CB115" s="34">
        <f t="shared" ref="CB115:CJ115" si="1012">IF(CB70="NA","NA",IF(CB70="NO",1,0))</f>
        <v>0</v>
      </c>
      <c r="CC115" s="34">
        <f t="shared" si="1012"/>
        <v>0</v>
      </c>
      <c r="CD115" s="34">
        <f t="shared" si="1012"/>
        <v>0</v>
      </c>
      <c r="CE115" s="34">
        <f t="shared" si="1012"/>
        <v>0</v>
      </c>
      <c r="CF115" s="34">
        <f t="shared" si="1012"/>
        <v>0</v>
      </c>
      <c r="CG115" s="34">
        <f t="shared" si="1012"/>
        <v>0</v>
      </c>
      <c r="CH115" s="34">
        <f t="shared" si="1012"/>
        <v>0</v>
      </c>
      <c r="CI115" s="34">
        <f t="shared" si="1012"/>
        <v>0</v>
      </c>
      <c r="CJ115" s="34">
        <f t="shared" si="1012"/>
        <v>0</v>
      </c>
      <c r="CK115" s="34">
        <f t="shared" ref="CK115:CK120" si="1013">IF(CK70="NA","NA",IF(CK70="NO",1,0))</f>
        <v>0</v>
      </c>
      <c r="CL115" s="31" t="s">
        <v>23</v>
      </c>
      <c r="CM115" s="34">
        <f t="shared" ref="CM115:CU115" si="1014">IF(CM70="NA","NA",IF(CM70="NO",1,0))</f>
        <v>0</v>
      </c>
      <c r="CN115" s="34">
        <f t="shared" si="1014"/>
        <v>0</v>
      </c>
      <c r="CO115" s="34">
        <f t="shared" si="1014"/>
        <v>1</v>
      </c>
      <c r="CP115" s="34">
        <f t="shared" si="1014"/>
        <v>0</v>
      </c>
      <c r="CQ115" s="34">
        <f t="shared" si="1014"/>
        <v>0</v>
      </c>
      <c r="CR115" s="34">
        <f t="shared" si="1014"/>
        <v>0</v>
      </c>
      <c r="CS115" s="34">
        <f t="shared" si="1014"/>
        <v>0</v>
      </c>
      <c r="CT115" s="34">
        <f t="shared" si="1014"/>
        <v>0</v>
      </c>
      <c r="CU115" s="34">
        <f t="shared" si="1014"/>
        <v>0</v>
      </c>
      <c r="CV115" s="34">
        <f t="shared" ref="CV115:CV120" si="1015">IF(CV70="NA","NA",IF(CV70="NO",1,0))</f>
        <v>0</v>
      </c>
      <c r="CW115" s="31" t="s">
        <v>23</v>
      </c>
      <c r="CX115" s="34">
        <f t="shared" ref="CX115:DF115" si="1016">IF(CX70="NA","NA",IF(CX70="NO",1,0))</f>
        <v>0</v>
      </c>
      <c r="CY115" s="34">
        <f t="shared" si="1016"/>
        <v>0</v>
      </c>
      <c r="CZ115" s="34">
        <f t="shared" si="1016"/>
        <v>0</v>
      </c>
      <c r="DA115" s="34">
        <f t="shared" si="1016"/>
        <v>0</v>
      </c>
      <c r="DB115" s="34">
        <f t="shared" si="1016"/>
        <v>0</v>
      </c>
      <c r="DC115" s="34">
        <f t="shared" si="1016"/>
        <v>0</v>
      </c>
      <c r="DD115" s="34">
        <f t="shared" si="1016"/>
        <v>0</v>
      </c>
      <c r="DE115" s="34">
        <f t="shared" si="1016"/>
        <v>0</v>
      </c>
      <c r="DF115" s="34">
        <f t="shared" si="1016"/>
        <v>0</v>
      </c>
      <c r="DG115" s="34">
        <f t="shared" ref="DG115:DG120" si="1017">IF(DG70="NA","NA",IF(DG70="NO",1,0))</f>
        <v>0</v>
      </c>
      <c r="DH115" s="31" t="s">
        <v>23</v>
      </c>
      <c r="DI115" s="34">
        <f t="shared" ref="DI115:DQ115" si="1018">IF(DI70="NA","NA",IF(DI70="NO",1,0))</f>
        <v>0</v>
      </c>
      <c r="DJ115" s="34">
        <f t="shared" si="1018"/>
        <v>0</v>
      </c>
      <c r="DK115" s="34">
        <f t="shared" si="1018"/>
        <v>0</v>
      </c>
      <c r="DL115" s="34">
        <f t="shared" si="1018"/>
        <v>1</v>
      </c>
      <c r="DM115" s="34">
        <f t="shared" si="1018"/>
        <v>0</v>
      </c>
      <c r="DN115" s="34">
        <f t="shared" si="1018"/>
        <v>0</v>
      </c>
      <c r="DO115" s="34">
        <f t="shared" si="1018"/>
        <v>0</v>
      </c>
      <c r="DP115" s="34">
        <f t="shared" si="1018"/>
        <v>0</v>
      </c>
      <c r="DQ115" s="34">
        <f t="shared" si="1018"/>
        <v>0</v>
      </c>
      <c r="DR115" s="34">
        <f t="shared" ref="DR115:DR120" si="1019">IF(DR70="NA","NA",IF(DR70="NO",1,0))</f>
        <v>0</v>
      </c>
      <c r="DS115" s="31" t="s">
        <v>23</v>
      </c>
      <c r="DT115" s="34">
        <f t="shared" ref="DT115:EB115" si="1020">IF(DT70="NA","NA",IF(DT70="NO",1,0))</f>
        <v>1</v>
      </c>
      <c r="DU115" s="34">
        <f t="shared" si="1020"/>
        <v>0</v>
      </c>
      <c r="DV115" s="34">
        <f t="shared" si="1020"/>
        <v>0</v>
      </c>
      <c r="DW115" s="34">
        <f t="shared" si="1020"/>
        <v>0</v>
      </c>
      <c r="DX115" s="34">
        <f t="shared" si="1020"/>
        <v>0</v>
      </c>
      <c r="DY115" s="34">
        <f t="shared" si="1020"/>
        <v>0</v>
      </c>
      <c r="DZ115" s="34">
        <f t="shared" si="1020"/>
        <v>0</v>
      </c>
      <c r="EA115" s="34">
        <f t="shared" si="1020"/>
        <v>0</v>
      </c>
      <c r="EB115" s="34">
        <f t="shared" si="1020"/>
        <v>0</v>
      </c>
      <c r="EC115" s="34">
        <f t="shared" ref="EC115:EC120" si="1021">IF(EC70="NA","NA",IF(EC70="NO",1,0))</f>
        <v>0</v>
      </c>
      <c r="ED115" s="31" t="s">
        <v>23</v>
      </c>
      <c r="EE115" s="34">
        <f t="shared" ref="EE115:EM115" si="1022">IF(EE70="NA","NA",IF(EE70="NO",1,0))</f>
        <v>0</v>
      </c>
      <c r="EF115" s="34">
        <f t="shared" si="1022"/>
        <v>0</v>
      </c>
      <c r="EG115" s="34">
        <f t="shared" si="1022"/>
        <v>0</v>
      </c>
      <c r="EH115" s="34">
        <f t="shared" si="1022"/>
        <v>0</v>
      </c>
      <c r="EI115" s="34">
        <f t="shared" si="1022"/>
        <v>0</v>
      </c>
      <c r="EJ115" s="34">
        <f t="shared" si="1022"/>
        <v>0</v>
      </c>
      <c r="EK115" s="34">
        <f t="shared" si="1022"/>
        <v>0</v>
      </c>
      <c r="EL115" s="34">
        <f t="shared" si="1022"/>
        <v>0</v>
      </c>
      <c r="EM115" s="34">
        <f t="shared" si="1022"/>
        <v>0</v>
      </c>
      <c r="EN115" s="34">
        <f t="shared" ref="EN115" si="1023">IF(EN70="NA","NA",IF(EN70="NO",1,0))</f>
        <v>0</v>
      </c>
      <c r="EO115" s="31" t="s">
        <v>23</v>
      </c>
      <c r="EP115" s="34">
        <f t="shared" ref="EP115:EY115" si="1024">IF(EP70="NA","NA",IF(EP70="NO",1,0))</f>
        <v>0</v>
      </c>
      <c r="EQ115" s="34">
        <f t="shared" si="1024"/>
        <v>0</v>
      </c>
      <c r="ER115" s="34">
        <f t="shared" si="1024"/>
        <v>0</v>
      </c>
      <c r="ES115" s="34">
        <f t="shared" si="1024"/>
        <v>0</v>
      </c>
      <c r="ET115" s="34">
        <f t="shared" si="1024"/>
        <v>0</v>
      </c>
      <c r="EU115" s="34">
        <f t="shared" si="1024"/>
        <v>0</v>
      </c>
      <c r="EV115" s="34">
        <f t="shared" si="1024"/>
        <v>0</v>
      </c>
      <c r="EW115" s="34">
        <f t="shared" si="1024"/>
        <v>0</v>
      </c>
      <c r="EX115" s="34">
        <f t="shared" si="1024"/>
        <v>0</v>
      </c>
      <c r="EY115" s="34">
        <f t="shared" si="1024"/>
        <v>0</v>
      </c>
      <c r="EZ115" s="31" t="s">
        <v>23</v>
      </c>
      <c r="FA115" s="34">
        <f t="shared" ref="FA115:FJ115" si="1025">IF(FA70="NA","NA",IF(FA70="NO",1,0))</f>
        <v>0</v>
      </c>
      <c r="FB115" s="34">
        <f t="shared" si="1025"/>
        <v>0</v>
      </c>
      <c r="FC115" s="34">
        <f t="shared" si="1025"/>
        <v>0</v>
      </c>
      <c r="FD115" s="34">
        <f t="shared" si="1025"/>
        <v>0</v>
      </c>
      <c r="FE115" s="34">
        <f t="shared" si="1025"/>
        <v>0</v>
      </c>
      <c r="FF115" s="34">
        <f t="shared" si="1025"/>
        <v>0</v>
      </c>
      <c r="FG115" s="34">
        <f t="shared" si="1025"/>
        <v>0</v>
      </c>
      <c r="FH115" s="34">
        <f t="shared" si="1025"/>
        <v>0</v>
      </c>
      <c r="FI115" s="34">
        <f t="shared" si="1025"/>
        <v>0</v>
      </c>
      <c r="FJ115" s="34">
        <f t="shared" si="1025"/>
        <v>0</v>
      </c>
      <c r="FK115" s="31" t="s">
        <v>23</v>
      </c>
      <c r="FL115" s="34">
        <f t="shared" ref="FL115:FR115" si="1026">IF(FL70="NA","NA",IF(FL70="NO",1,0))</f>
        <v>0</v>
      </c>
      <c r="FM115" s="34">
        <f t="shared" si="1026"/>
        <v>0</v>
      </c>
      <c r="FN115" s="34">
        <f t="shared" si="1026"/>
        <v>0</v>
      </c>
      <c r="FO115" s="34">
        <f t="shared" si="1026"/>
        <v>0</v>
      </c>
      <c r="FP115" s="34">
        <f t="shared" si="1026"/>
        <v>0</v>
      </c>
      <c r="FQ115" s="34">
        <f t="shared" si="1026"/>
        <v>0</v>
      </c>
      <c r="FR115" s="34">
        <f t="shared" si="1026"/>
        <v>0</v>
      </c>
      <c r="FS115" s="31" t="s">
        <v>23</v>
      </c>
      <c r="FT115" s="96" t="s">
        <v>23</v>
      </c>
      <c r="FU115" s="74">
        <f t="shared" ref="FU115:FU120" si="1027">SUM(B115:FS115)</f>
        <v>8</v>
      </c>
      <c r="FV115" s="14"/>
      <c r="FW115" s="14"/>
      <c r="FX115" s="16"/>
      <c r="FY115" s="16">
        <f t="shared" si="865"/>
        <v>5.0632911392405067</v>
      </c>
      <c r="GB115" s="123"/>
      <c r="GC115" s="124"/>
      <c r="GD115" s="120">
        <f>FW90</f>
        <v>158</v>
      </c>
      <c r="GE115" s="121"/>
      <c r="GF115" s="121"/>
      <c r="GG115" s="121"/>
      <c r="GH115" s="121"/>
      <c r="GI115" s="122"/>
      <c r="GJ115" s="122"/>
      <c r="GK115" s="122"/>
      <c r="GL115" s="112">
        <v>40</v>
      </c>
    </row>
    <row r="116" spans="1:194" x14ac:dyDescent="0.2">
      <c r="A116" s="31" t="s">
        <v>24</v>
      </c>
      <c r="B116" s="34">
        <f t="shared" si="847"/>
        <v>0</v>
      </c>
      <c r="C116" s="34">
        <f t="shared" si="847"/>
        <v>0</v>
      </c>
      <c r="D116" s="34">
        <f t="shared" si="847"/>
        <v>0</v>
      </c>
      <c r="E116" s="34">
        <f t="shared" si="847"/>
        <v>0</v>
      </c>
      <c r="F116" s="34">
        <f t="shared" si="847"/>
        <v>0</v>
      </c>
      <c r="G116" s="34">
        <f t="shared" si="847"/>
        <v>0</v>
      </c>
      <c r="H116" s="34">
        <f t="shared" si="847"/>
        <v>0</v>
      </c>
      <c r="I116" s="34">
        <f t="shared" si="847"/>
        <v>0</v>
      </c>
      <c r="J116" s="34">
        <f t="shared" si="847"/>
        <v>0</v>
      </c>
      <c r="K116" s="34">
        <f t="shared" si="847"/>
        <v>0</v>
      </c>
      <c r="L116" s="31" t="s">
        <v>24</v>
      </c>
      <c r="M116" s="34">
        <f t="shared" ref="M116:W116" si="1028">IF(M71="NA","NA",IF(M71="NO",1,0))</f>
        <v>0</v>
      </c>
      <c r="N116" s="34">
        <f t="shared" si="1028"/>
        <v>0</v>
      </c>
      <c r="O116" s="34">
        <f t="shared" si="1028"/>
        <v>0</v>
      </c>
      <c r="P116" s="34">
        <f t="shared" si="1028"/>
        <v>0</v>
      </c>
      <c r="Q116" s="34">
        <f t="shared" si="1028"/>
        <v>1</v>
      </c>
      <c r="R116" s="34">
        <f t="shared" si="1028"/>
        <v>0</v>
      </c>
      <c r="S116" s="34">
        <f t="shared" si="1028"/>
        <v>0</v>
      </c>
      <c r="T116" s="34">
        <f t="shared" si="1028"/>
        <v>0</v>
      </c>
      <c r="U116" s="34">
        <f t="shared" si="1028"/>
        <v>0</v>
      </c>
      <c r="V116" s="34">
        <f t="shared" ref="V116" si="1029">IF(V71="NA","NA",IF(V71="NO",1,0))</f>
        <v>0</v>
      </c>
      <c r="W116" s="34">
        <f t="shared" si="1028"/>
        <v>0</v>
      </c>
      <c r="X116" s="31" t="s">
        <v>24</v>
      </c>
      <c r="Y116" s="34">
        <f t="shared" ref="Y116:AH116" si="1030">IF(Y71="NA","NA",IF(Y71="NO",1,0))</f>
        <v>0</v>
      </c>
      <c r="Z116" s="34">
        <f t="shared" si="1030"/>
        <v>0</v>
      </c>
      <c r="AA116" s="34">
        <f t="shared" si="1030"/>
        <v>0</v>
      </c>
      <c r="AB116" s="34">
        <f t="shared" si="1030"/>
        <v>0</v>
      </c>
      <c r="AC116" s="34">
        <f t="shared" si="1030"/>
        <v>0</v>
      </c>
      <c r="AD116" s="34">
        <f t="shared" si="1030"/>
        <v>0</v>
      </c>
      <c r="AE116" s="34">
        <f t="shared" si="1030"/>
        <v>0</v>
      </c>
      <c r="AF116" s="34">
        <f t="shared" si="1030"/>
        <v>0</v>
      </c>
      <c r="AG116" s="34">
        <f t="shared" si="1030"/>
        <v>0</v>
      </c>
      <c r="AH116" s="34">
        <f t="shared" si="1030"/>
        <v>0</v>
      </c>
      <c r="AI116" s="31" t="s">
        <v>24</v>
      </c>
      <c r="AJ116" s="34">
        <f t="shared" ref="AJ116:AR116" si="1031">IF(AJ71="NA","NA",IF(AJ71="NO",1,0))</f>
        <v>0</v>
      </c>
      <c r="AK116" s="34">
        <f t="shared" si="1031"/>
        <v>0</v>
      </c>
      <c r="AL116" s="34">
        <f t="shared" si="1031"/>
        <v>1</v>
      </c>
      <c r="AM116" s="34">
        <f t="shared" si="1031"/>
        <v>0</v>
      </c>
      <c r="AN116" s="34">
        <f t="shared" si="1031"/>
        <v>0</v>
      </c>
      <c r="AO116" s="34">
        <f t="shared" si="1031"/>
        <v>0</v>
      </c>
      <c r="AP116" s="34">
        <f t="shared" si="1031"/>
        <v>0</v>
      </c>
      <c r="AQ116" s="34">
        <f t="shared" si="1031"/>
        <v>0</v>
      </c>
      <c r="AR116" s="34">
        <f t="shared" si="1031"/>
        <v>0</v>
      </c>
      <c r="AS116" s="34">
        <f t="shared" si="1006"/>
        <v>0</v>
      </c>
      <c r="AT116" s="31" t="s">
        <v>24</v>
      </c>
      <c r="AU116" s="34">
        <f t="shared" ref="AU116:BD116" si="1032">IF(AU71="NA","NA",IF(AU71="NO",1,0))</f>
        <v>0</v>
      </c>
      <c r="AV116" s="34">
        <f t="shared" si="1032"/>
        <v>0</v>
      </c>
      <c r="AW116" s="34">
        <f t="shared" si="1032"/>
        <v>0</v>
      </c>
      <c r="AX116" s="34">
        <f t="shared" si="1032"/>
        <v>0</v>
      </c>
      <c r="AY116" s="34">
        <f t="shared" si="1032"/>
        <v>0</v>
      </c>
      <c r="AZ116" s="34">
        <f t="shared" si="1032"/>
        <v>0</v>
      </c>
      <c r="BA116" s="34">
        <f t="shared" si="1032"/>
        <v>0</v>
      </c>
      <c r="BB116" s="34">
        <f t="shared" si="1032"/>
        <v>0</v>
      </c>
      <c r="BC116" s="34">
        <f t="shared" si="1032"/>
        <v>0</v>
      </c>
      <c r="BD116" s="34">
        <f t="shared" si="1032"/>
        <v>1</v>
      </c>
      <c r="BE116" s="31" t="s">
        <v>24</v>
      </c>
      <c r="BF116" s="34">
        <f t="shared" ref="BF116:BN116" si="1033">IF(BF71="NA","NA",IF(BF71="NO",1,0))</f>
        <v>0</v>
      </c>
      <c r="BG116" s="34">
        <f t="shared" si="1033"/>
        <v>0</v>
      </c>
      <c r="BH116" s="34">
        <f t="shared" si="1033"/>
        <v>1</v>
      </c>
      <c r="BI116" s="34">
        <f t="shared" si="1033"/>
        <v>0</v>
      </c>
      <c r="BJ116" s="34">
        <f t="shared" si="1033"/>
        <v>0</v>
      </c>
      <c r="BK116" s="34">
        <f t="shared" si="1033"/>
        <v>0</v>
      </c>
      <c r="BL116" s="34">
        <f t="shared" si="1033"/>
        <v>0</v>
      </c>
      <c r="BM116" s="34">
        <f t="shared" si="1033"/>
        <v>0</v>
      </c>
      <c r="BN116" s="34">
        <f t="shared" si="1033"/>
        <v>1</v>
      </c>
      <c r="BO116" s="34">
        <f t="shared" si="1009"/>
        <v>0</v>
      </c>
      <c r="BP116" s="31" t="s">
        <v>24</v>
      </c>
      <c r="BQ116" s="34">
        <f t="shared" ref="BQ116:BY116" si="1034">IF(BQ71="NA","NA",IF(BQ71="NO",1,0))</f>
        <v>0</v>
      </c>
      <c r="BR116" s="34">
        <f t="shared" si="1034"/>
        <v>0</v>
      </c>
      <c r="BS116" s="34">
        <f t="shared" si="1034"/>
        <v>0</v>
      </c>
      <c r="BT116" s="34">
        <f t="shared" si="1034"/>
        <v>0</v>
      </c>
      <c r="BU116" s="34">
        <f t="shared" si="1034"/>
        <v>0</v>
      </c>
      <c r="BV116" s="34">
        <f t="shared" si="1034"/>
        <v>0</v>
      </c>
      <c r="BW116" s="34">
        <f t="shared" si="1034"/>
        <v>0</v>
      </c>
      <c r="BX116" s="34">
        <f t="shared" si="1034"/>
        <v>0</v>
      </c>
      <c r="BY116" s="34">
        <f t="shared" si="1034"/>
        <v>0</v>
      </c>
      <c r="BZ116" s="34">
        <f t="shared" si="1011"/>
        <v>0</v>
      </c>
      <c r="CA116" s="31" t="s">
        <v>24</v>
      </c>
      <c r="CB116" s="34">
        <f t="shared" ref="CB116:CJ116" si="1035">IF(CB71="NA","NA",IF(CB71="NO",1,0))</f>
        <v>0</v>
      </c>
      <c r="CC116" s="34">
        <f t="shared" si="1035"/>
        <v>0</v>
      </c>
      <c r="CD116" s="34">
        <f t="shared" si="1035"/>
        <v>0</v>
      </c>
      <c r="CE116" s="34">
        <f t="shared" si="1035"/>
        <v>0</v>
      </c>
      <c r="CF116" s="34">
        <f t="shared" si="1035"/>
        <v>0</v>
      </c>
      <c r="CG116" s="34">
        <f t="shared" si="1035"/>
        <v>0</v>
      </c>
      <c r="CH116" s="34">
        <f t="shared" si="1035"/>
        <v>0</v>
      </c>
      <c r="CI116" s="34">
        <f t="shared" si="1035"/>
        <v>0</v>
      </c>
      <c r="CJ116" s="34">
        <f t="shared" si="1035"/>
        <v>0</v>
      </c>
      <c r="CK116" s="34">
        <f t="shared" si="1013"/>
        <v>0</v>
      </c>
      <c r="CL116" s="31" t="s">
        <v>24</v>
      </c>
      <c r="CM116" s="34">
        <f t="shared" ref="CM116:CU116" si="1036">IF(CM71="NA","NA",IF(CM71="NO",1,0))</f>
        <v>0</v>
      </c>
      <c r="CN116" s="34">
        <f t="shared" si="1036"/>
        <v>0</v>
      </c>
      <c r="CO116" s="34">
        <f t="shared" si="1036"/>
        <v>1</v>
      </c>
      <c r="CP116" s="34">
        <f t="shared" si="1036"/>
        <v>0</v>
      </c>
      <c r="CQ116" s="34">
        <f t="shared" si="1036"/>
        <v>0</v>
      </c>
      <c r="CR116" s="34">
        <f t="shared" si="1036"/>
        <v>0</v>
      </c>
      <c r="CS116" s="34">
        <f t="shared" si="1036"/>
        <v>0</v>
      </c>
      <c r="CT116" s="34">
        <f t="shared" si="1036"/>
        <v>0</v>
      </c>
      <c r="CU116" s="34">
        <f t="shared" si="1036"/>
        <v>0</v>
      </c>
      <c r="CV116" s="34">
        <f t="shared" si="1015"/>
        <v>0</v>
      </c>
      <c r="CW116" s="31" t="s">
        <v>24</v>
      </c>
      <c r="CX116" s="34">
        <f t="shared" ref="CX116:DF116" si="1037">IF(CX71="NA","NA",IF(CX71="NO",1,0))</f>
        <v>0</v>
      </c>
      <c r="CY116" s="34">
        <f t="shared" si="1037"/>
        <v>0</v>
      </c>
      <c r="CZ116" s="34">
        <f t="shared" si="1037"/>
        <v>0</v>
      </c>
      <c r="DA116" s="34">
        <f t="shared" si="1037"/>
        <v>0</v>
      </c>
      <c r="DB116" s="34">
        <f t="shared" si="1037"/>
        <v>0</v>
      </c>
      <c r="DC116" s="34">
        <f t="shared" si="1037"/>
        <v>0</v>
      </c>
      <c r="DD116" s="34">
        <f t="shared" si="1037"/>
        <v>1</v>
      </c>
      <c r="DE116" s="34">
        <f t="shared" si="1037"/>
        <v>0</v>
      </c>
      <c r="DF116" s="34">
        <f t="shared" si="1037"/>
        <v>0</v>
      </c>
      <c r="DG116" s="34">
        <f t="shared" si="1017"/>
        <v>0</v>
      </c>
      <c r="DH116" s="31" t="s">
        <v>24</v>
      </c>
      <c r="DI116" s="34">
        <f t="shared" ref="DI116:DQ116" si="1038">IF(DI71="NA","NA",IF(DI71="NO",1,0))</f>
        <v>0</v>
      </c>
      <c r="DJ116" s="34">
        <f t="shared" si="1038"/>
        <v>0</v>
      </c>
      <c r="DK116" s="34">
        <f t="shared" si="1038"/>
        <v>0</v>
      </c>
      <c r="DL116" s="34">
        <f t="shared" si="1038"/>
        <v>1</v>
      </c>
      <c r="DM116" s="34">
        <f t="shared" si="1038"/>
        <v>0</v>
      </c>
      <c r="DN116" s="34">
        <f t="shared" si="1038"/>
        <v>0</v>
      </c>
      <c r="DO116" s="34">
        <f t="shared" si="1038"/>
        <v>0</v>
      </c>
      <c r="DP116" s="34">
        <f t="shared" si="1038"/>
        <v>0</v>
      </c>
      <c r="DQ116" s="34">
        <f t="shared" si="1038"/>
        <v>0</v>
      </c>
      <c r="DR116" s="34">
        <f t="shared" si="1019"/>
        <v>0</v>
      </c>
      <c r="DS116" s="31" t="s">
        <v>24</v>
      </c>
      <c r="DT116" s="34">
        <f t="shared" ref="DT116:EB116" si="1039">IF(DT71="NA","NA",IF(DT71="NO",1,0))</f>
        <v>0</v>
      </c>
      <c r="DU116" s="34">
        <f t="shared" si="1039"/>
        <v>0</v>
      </c>
      <c r="DV116" s="34">
        <f t="shared" si="1039"/>
        <v>0</v>
      </c>
      <c r="DW116" s="34">
        <f t="shared" si="1039"/>
        <v>0</v>
      </c>
      <c r="DX116" s="34">
        <f t="shared" si="1039"/>
        <v>0</v>
      </c>
      <c r="DY116" s="34">
        <f t="shared" si="1039"/>
        <v>0</v>
      </c>
      <c r="DZ116" s="34">
        <f t="shared" si="1039"/>
        <v>0</v>
      </c>
      <c r="EA116" s="34">
        <f t="shared" si="1039"/>
        <v>0</v>
      </c>
      <c r="EB116" s="34">
        <f t="shared" si="1039"/>
        <v>0</v>
      </c>
      <c r="EC116" s="34">
        <f t="shared" si="1021"/>
        <v>0</v>
      </c>
      <c r="ED116" s="31" t="s">
        <v>24</v>
      </c>
      <c r="EE116" s="34">
        <f t="shared" ref="EE116:EM116" si="1040">IF(EE71="NA","NA",IF(EE71="NO",1,0))</f>
        <v>0</v>
      </c>
      <c r="EF116" s="34">
        <f t="shared" si="1040"/>
        <v>0</v>
      </c>
      <c r="EG116" s="34">
        <f t="shared" si="1040"/>
        <v>0</v>
      </c>
      <c r="EH116" s="34">
        <f t="shared" si="1040"/>
        <v>0</v>
      </c>
      <c r="EI116" s="34">
        <f t="shared" si="1040"/>
        <v>0</v>
      </c>
      <c r="EJ116" s="34">
        <f t="shared" si="1040"/>
        <v>0</v>
      </c>
      <c r="EK116" s="34">
        <f t="shared" si="1040"/>
        <v>0</v>
      </c>
      <c r="EL116" s="34">
        <f t="shared" si="1040"/>
        <v>0</v>
      </c>
      <c r="EM116" s="34">
        <f t="shared" si="1040"/>
        <v>0</v>
      </c>
      <c r="EN116" s="34">
        <f t="shared" ref="EN116" si="1041">IF(EN71="NA","NA",IF(EN71="NO",1,0))</f>
        <v>0</v>
      </c>
      <c r="EO116" s="31" t="s">
        <v>24</v>
      </c>
      <c r="EP116" s="34">
        <f t="shared" ref="EP116:EY116" si="1042">IF(EP71="NA","NA",IF(EP71="NO",1,0))</f>
        <v>0</v>
      </c>
      <c r="EQ116" s="34">
        <f t="shared" si="1042"/>
        <v>0</v>
      </c>
      <c r="ER116" s="34">
        <f t="shared" si="1042"/>
        <v>0</v>
      </c>
      <c r="ES116" s="34">
        <f t="shared" si="1042"/>
        <v>0</v>
      </c>
      <c r="ET116" s="34">
        <f t="shared" si="1042"/>
        <v>0</v>
      </c>
      <c r="EU116" s="34">
        <f t="shared" si="1042"/>
        <v>0</v>
      </c>
      <c r="EV116" s="34">
        <f t="shared" si="1042"/>
        <v>0</v>
      </c>
      <c r="EW116" s="34">
        <f t="shared" si="1042"/>
        <v>0</v>
      </c>
      <c r="EX116" s="34">
        <f t="shared" si="1042"/>
        <v>0</v>
      </c>
      <c r="EY116" s="34">
        <f t="shared" si="1042"/>
        <v>0</v>
      </c>
      <c r="EZ116" s="31" t="s">
        <v>24</v>
      </c>
      <c r="FA116" s="34">
        <f t="shared" ref="FA116:FJ116" si="1043">IF(FA71="NA","NA",IF(FA71="NO",1,0))</f>
        <v>0</v>
      </c>
      <c r="FB116" s="34">
        <f t="shared" si="1043"/>
        <v>0</v>
      </c>
      <c r="FC116" s="34">
        <f t="shared" si="1043"/>
        <v>0</v>
      </c>
      <c r="FD116" s="34">
        <f t="shared" si="1043"/>
        <v>0</v>
      </c>
      <c r="FE116" s="34">
        <f t="shared" si="1043"/>
        <v>0</v>
      </c>
      <c r="FF116" s="34">
        <f t="shared" si="1043"/>
        <v>0</v>
      </c>
      <c r="FG116" s="34">
        <f t="shared" si="1043"/>
        <v>0</v>
      </c>
      <c r="FH116" s="34">
        <f t="shared" si="1043"/>
        <v>0</v>
      </c>
      <c r="FI116" s="34">
        <f t="shared" si="1043"/>
        <v>0</v>
      </c>
      <c r="FJ116" s="34">
        <f t="shared" si="1043"/>
        <v>0</v>
      </c>
      <c r="FK116" s="31" t="s">
        <v>24</v>
      </c>
      <c r="FL116" s="34">
        <f t="shared" ref="FL116:FR116" si="1044">IF(FL71="NA","NA",IF(FL71="NO",1,0))</f>
        <v>0</v>
      </c>
      <c r="FM116" s="34">
        <f t="shared" si="1044"/>
        <v>0</v>
      </c>
      <c r="FN116" s="34">
        <f t="shared" si="1044"/>
        <v>0</v>
      </c>
      <c r="FO116" s="34">
        <f t="shared" si="1044"/>
        <v>0</v>
      </c>
      <c r="FP116" s="34">
        <f t="shared" si="1044"/>
        <v>0</v>
      </c>
      <c r="FQ116" s="34">
        <f t="shared" si="1044"/>
        <v>0</v>
      </c>
      <c r="FR116" s="34">
        <f t="shared" si="1044"/>
        <v>0</v>
      </c>
      <c r="FS116" s="31" t="s">
        <v>24</v>
      </c>
      <c r="FT116" s="96" t="s">
        <v>24</v>
      </c>
      <c r="FU116" s="74">
        <f t="shared" si="1027"/>
        <v>8</v>
      </c>
      <c r="FV116" s="14"/>
      <c r="FW116" s="14"/>
      <c r="FX116" s="16"/>
      <c r="FY116" s="16">
        <f t="shared" si="865"/>
        <v>5.0632911392405067</v>
      </c>
      <c r="GB116" s="125"/>
      <c r="GC116" s="126" t="str">
        <f>FT91</f>
        <v>Weir Depths</v>
      </c>
      <c r="GD116" s="120"/>
      <c r="GE116" s="120"/>
      <c r="GF116" s="120"/>
      <c r="GG116" s="120"/>
      <c r="GH116" s="120"/>
      <c r="GI116" s="120"/>
      <c r="GJ116" s="120"/>
      <c r="GK116" s="120"/>
      <c r="GL116" s="112">
        <v>41</v>
      </c>
    </row>
    <row r="117" spans="1:194" x14ac:dyDescent="0.2">
      <c r="A117" s="31" t="s">
        <v>25</v>
      </c>
      <c r="B117" s="34">
        <f t="shared" si="847"/>
        <v>0</v>
      </c>
      <c r="C117" s="34">
        <f t="shared" si="847"/>
        <v>0</v>
      </c>
      <c r="D117" s="34">
        <f t="shared" si="847"/>
        <v>0</v>
      </c>
      <c r="E117" s="34">
        <f t="shared" si="847"/>
        <v>0</v>
      </c>
      <c r="F117" s="34">
        <f t="shared" si="847"/>
        <v>0</v>
      </c>
      <c r="G117" s="34">
        <f t="shared" si="847"/>
        <v>0</v>
      </c>
      <c r="H117" s="34">
        <f t="shared" si="847"/>
        <v>0</v>
      </c>
      <c r="I117" s="34">
        <f t="shared" si="847"/>
        <v>0</v>
      </c>
      <c r="J117" s="34">
        <f t="shared" si="847"/>
        <v>0</v>
      </c>
      <c r="K117" s="34">
        <f t="shared" si="847"/>
        <v>0</v>
      </c>
      <c r="L117" s="31" t="s">
        <v>25</v>
      </c>
      <c r="M117" s="34">
        <f t="shared" ref="M117:W117" si="1045">IF(M72="NA","NA",IF(M72="NO",1,0))</f>
        <v>0</v>
      </c>
      <c r="N117" s="34">
        <f t="shared" si="1045"/>
        <v>0</v>
      </c>
      <c r="O117" s="34">
        <f t="shared" si="1045"/>
        <v>0</v>
      </c>
      <c r="P117" s="34">
        <f t="shared" si="1045"/>
        <v>0</v>
      </c>
      <c r="Q117" s="34">
        <f t="shared" si="1045"/>
        <v>0</v>
      </c>
      <c r="R117" s="34">
        <f t="shared" si="1045"/>
        <v>0</v>
      </c>
      <c r="S117" s="34">
        <f t="shared" si="1045"/>
        <v>0</v>
      </c>
      <c r="T117" s="34">
        <f t="shared" si="1045"/>
        <v>0</v>
      </c>
      <c r="U117" s="34">
        <f t="shared" si="1045"/>
        <v>0</v>
      </c>
      <c r="V117" s="34">
        <f t="shared" ref="V117" si="1046">IF(V72="NA","NA",IF(V72="NO",1,0))</f>
        <v>0</v>
      </c>
      <c r="W117" s="34">
        <f t="shared" si="1045"/>
        <v>0</v>
      </c>
      <c r="X117" s="31" t="s">
        <v>25</v>
      </c>
      <c r="Y117" s="34">
        <f t="shared" ref="Y117:AH117" si="1047">IF(Y72="NA","NA",IF(Y72="NO",1,0))</f>
        <v>0</v>
      </c>
      <c r="Z117" s="34">
        <f t="shared" si="1047"/>
        <v>0</v>
      </c>
      <c r="AA117" s="34">
        <f t="shared" si="1047"/>
        <v>0</v>
      </c>
      <c r="AB117" s="34">
        <f t="shared" si="1047"/>
        <v>0</v>
      </c>
      <c r="AC117" s="34">
        <f t="shared" si="1047"/>
        <v>0</v>
      </c>
      <c r="AD117" s="34">
        <f t="shared" si="1047"/>
        <v>0</v>
      </c>
      <c r="AE117" s="34">
        <f t="shared" si="1047"/>
        <v>0</v>
      </c>
      <c r="AF117" s="34">
        <f t="shared" si="1047"/>
        <v>0</v>
      </c>
      <c r="AG117" s="34">
        <f t="shared" si="1047"/>
        <v>0</v>
      </c>
      <c r="AH117" s="34">
        <f t="shared" si="1047"/>
        <v>0</v>
      </c>
      <c r="AI117" s="31" t="s">
        <v>25</v>
      </c>
      <c r="AJ117" s="34">
        <f t="shared" ref="AJ117:AR117" si="1048">IF(AJ72="NA","NA",IF(AJ72="NO",1,0))</f>
        <v>0</v>
      </c>
      <c r="AK117" s="34">
        <f t="shared" si="1048"/>
        <v>0</v>
      </c>
      <c r="AL117" s="34">
        <f t="shared" si="1048"/>
        <v>0</v>
      </c>
      <c r="AM117" s="34">
        <f t="shared" si="1048"/>
        <v>0</v>
      </c>
      <c r="AN117" s="34">
        <f t="shared" si="1048"/>
        <v>0</v>
      </c>
      <c r="AO117" s="34">
        <f t="shared" si="1048"/>
        <v>0</v>
      </c>
      <c r="AP117" s="34">
        <f t="shared" si="1048"/>
        <v>0</v>
      </c>
      <c r="AQ117" s="34">
        <f t="shared" si="1048"/>
        <v>0</v>
      </c>
      <c r="AR117" s="34">
        <f t="shared" si="1048"/>
        <v>0</v>
      </c>
      <c r="AS117" s="34">
        <f t="shared" si="1006"/>
        <v>0</v>
      </c>
      <c r="AT117" s="31" t="s">
        <v>25</v>
      </c>
      <c r="AU117" s="34">
        <f t="shared" ref="AU117:BD117" si="1049">IF(AU72="NA","NA",IF(AU72="NO",1,0))</f>
        <v>0</v>
      </c>
      <c r="AV117" s="34">
        <f t="shared" si="1049"/>
        <v>0</v>
      </c>
      <c r="AW117" s="34">
        <f t="shared" si="1049"/>
        <v>0</v>
      </c>
      <c r="AX117" s="34">
        <f t="shared" si="1049"/>
        <v>0</v>
      </c>
      <c r="AY117" s="34">
        <f t="shared" si="1049"/>
        <v>0</v>
      </c>
      <c r="AZ117" s="34">
        <f t="shared" si="1049"/>
        <v>0</v>
      </c>
      <c r="BA117" s="34">
        <f t="shared" si="1049"/>
        <v>0</v>
      </c>
      <c r="BB117" s="34">
        <f t="shared" si="1049"/>
        <v>0</v>
      </c>
      <c r="BC117" s="34">
        <f t="shared" si="1049"/>
        <v>0</v>
      </c>
      <c r="BD117" s="34">
        <f t="shared" si="1049"/>
        <v>0</v>
      </c>
      <c r="BE117" s="31" t="s">
        <v>25</v>
      </c>
      <c r="BF117" s="34">
        <f t="shared" ref="BF117:BN117" si="1050">IF(BF72="NA","NA",IF(BF72="NO",1,0))</f>
        <v>0</v>
      </c>
      <c r="BG117" s="34">
        <f t="shared" si="1050"/>
        <v>0</v>
      </c>
      <c r="BH117" s="34">
        <f t="shared" si="1050"/>
        <v>0</v>
      </c>
      <c r="BI117" s="34">
        <f t="shared" si="1050"/>
        <v>0</v>
      </c>
      <c r="BJ117" s="34">
        <f t="shared" si="1050"/>
        <v>0</v>
      </c>
      <c r="BK117" s="34">
        <f t="shared" si="1050"/>
        <v>0</v>
      </c>
      <c r="BL117" s="34">
        <f t="shared" si="1050"/>
        <v>0</v>
      </c>
      <c r="BM117" s="34">
        <f t="shared" si="1050"/>
        <v>0</v>
      </c>
      <c r="BN117" s="34">
        <f t="shared" si="1050"/>
        <v>0</v>
      </c>
      <c r="BO117" s="34">
        <f t="shared" si="1009"/>
        <v>0</v>
      </c>
      <c r="BP117" s="31" t="s">
        <v>25</v>
      </c>
      <c r="BQ117" s="34">
        <f t="shared" ref="BQ117:BY117" si="1051">IF(BQ72="NA","NA",IF(BQ72="NO",1,0))</f>
        <v>0</v>
      </c>
      <c r="BR117" s="34">
        <f t="shared" si="1051"/>
        <v>0</v>
      </c>
      <c r="BS117" s="34">
        <f t="shared" si="1051"/>
        <v>0</v>
      </c>
      <c r="BT117" s="34">
        <f t="shared" si="1051"/>
        <v>0</v>
      </c>
      <c r="BU117" s="34">
        <f t="shared" si="1051"/>
        <v>0</v>
      </c>
      <c r="BV117" s="34">
        <f t="shared" si="1051"/>
        <v>0</v>
      </c>
      <c r="BW117" s="34">
        <f t="shared" si="1051"/>
        <v>0</v>
      </c>
      <c r="BX117" s="34">
        <f t="shared" si="1051"/>
        <v>0</v>
      </c>
      <c r="BY117" s="34">
        <f t="shared" si="1051"/>
        <v>0</v>
      </c>
      <c r="BZ117" s="34">
        <f t="shared" si="1011"/>
        <v>0</v>
      </c>
      <c r="CA117" s="31" t="s">
        <v>25</v>
      </c>
      <c r="CB117" s="34">
        <f t="shared" ref="CB117:CJ117" si="1052">IF(CB72="NA","NA",IF(CB72="NO",1,0))</f>
        <v>0</v>
      </c>
      <c r="CC117" s="34">
        <f t="shared" si="1052"/>
        <v>0</v>
      </c>
      <c r="CD117" s="34">
        <f t="shared" si="1052"/>
        <v>0</v>
      </c>
      <c r="CE117" s="34">
        <f t="shared" si="1052"/>
        <v>0</v>
      </c>
      <c r="CF117" s="34">
        <f t="shared" si="1052"/>
        <v>0</v>
      </c>
      <c r="CG117" s="34">
        <f t="shared" si="1052"/>
        <v>0</v>
      </c>
      <c r="CH117" s="34">
        <f t="shared" si="1052"/>
        <v>0</v>
      </c>
      <c r="CI117" s="34">
        <f t="shared" si="1052"/>
        <v>0</v>
      </c>
      <c r="CJ117" s="34">
        <f t="shared" si="1052"/>
        <v>0</v>
      </c>
      <c r="CK117" s="34">
        <f t="shared" si="1013"/>
        <v>0</v>
      </c>
      <c r="CL117" s="31" t="s">
        <v>25</v>
      </c>
      <c r="CM117" s="34">
        <f t="shared" ref="CM117:CU117" si="1053">IF(CM72="NA","NA",IF(CM72="NO",1,0))</f>
        <v>0</v>
      </c>
      <c r="CN117" s="34">
        <f t="shared" si="1053"/>
        <v>0</v>
      </c>
      <c r="CO117" s="34">
        <f t="shared" si="1053"/>
        <v>0</v>
      </c>
      <c r="CP117" s="34">
        <f t="shared" si="1053"/>
        <v>0</v>
      </c>
      <c r="CQ117" s="34">
        <f t="shared" si="1053"/>
        <v>0</v>
      </c>
      <c r="CR117" s="34">
        <f t="shared" si="1053"/>
        <v>0</v>
      </c>
      <c r="CS117" s="34">
        <f t="shared" si="1053"/>
        <v>0</v>
      </c>
      <c r="CT117" s="34">
        <f t="shared" si="1053"/>
        <v>0</v>
      </c>
      <c r="CU117" s="34">
        <f t="shared" si="1053"/>
        <v>0</v>
      </c>
      <c r="CV117" s="34">
        <f t="shared" si="1015"/>
        <v>0</v>
      </c>
      <c r="CW117" s="31" t="s">
        <v>25</v>
      </c>
      <c r="CX117" s="34">
        <f t="shared" ref="CX117:DF117" si="1054">IF(CX72="NA","NA",IF(CX72="NO",1,0))</f>
        <v>0</v>
      </c>
      <c r="CY117" s="34">
        <f t="shared" si="1054"/>
        <v>0</v>
      </c>
      <c r="CZ117" s="34">
        <f t="shared" si="1054"/>
        <v>0</v>
      </c>
      <c r="DA117" s="34">
        <f t="shared" si="1054"/>
        <v>0</v>
      </c>
      <c r="DB117" s="34">
        <f t="shared" si="1054"/>
        <v>0</v>
      </c>
      <c r="DC117" s="34">
        <f t="shared" si="1054"/>
        <v>0</v>
      </c>
      <c r="DD117" s="34">
        <f t="shared" si="1054"/>
        <v>0</v>
      </c>
      <c r="DE117" s="34">
        <f t="shared" si="1054"/>
        <v>0</v>
      </c>
      <c r="DF117" s="34">
        <f t="shared" si="1054"/>
        <v>0</v>
      </c>
      <c r="DG117" s="34">
        <f t="shared" si="1017"/>
        <v>0</v>
      </c>
      <c r="DH117" s="31" t="s">
        <v>25</v>
      </c>
      <c r="DI117" s="34">
        <f t="shared" ref="DI117:DQ117" si="1055">IF(DI72="NA","NA",IF(DI72="NO",1,0))</f>
        <v>0</v>
      </c>
      <c r="DJ117" s="34">
        <f t="shared" si="1055"/>
        <v>0</v>
      </c>
      <c r="DK117" s="34">
        <f t="shared" si="1055"/>
        <v>0</v>
      </c>
      <c r="DL117" s="34">
        <f t="shared" si="1055"/>
        <v>0</v>
      </c>
      <c r="DM117" s="34">
        <f t="shared" si="1055"/>
        <v>0</v>
      </c>
      <c r="DN117" s="34">
        <f t="shared" si="1055"/>
        <v>0</v>
      </c>
      <c r="DO117" s="34">
        <f t="shared" si="1055"/>
        <v>0</v>
      </c>
      <c r="DP117" s="34">
        <f t="shared" si="1055"/>
        <v>0</v>
      </c>
      <c r="DQ117" s="34">
        <f t="shared" si="1055"/>
        <v>0</v>
      </c>
      <c r="DR117" s="34">
        <f t="shared" si="1019"/>
        <v>0</v>
      </c>
      <c r="DS117" s="31" t="s">
        <v>25</v>
      </c>
      <c r="DT117" s="34">
        <f t="shared" ref="DT117:EB117" si="1056">IF(DT72="NA","NA",IF(DT72="NO",1,0))</f>
        <v>0</v>
      </c>
      <c r="DU117" s="34">
        <f t="shared" si="1056"/>
        <v>0</v>
      </c>
      <c r="DV117" s="34">
        <f t="shared" si="1056"/>
        <v>0</v>
      </c>
      <c r="DW117" s="34">
        <f t="shared" si="1056"/>
        <v>0</v>
      </c>
      <c r="DX117" s="34">
        <f t="shared" si="1056"/>
        <v>0</v>
      </c>
      <c r="DY117" s="34">
        <f t="shared" si="1056"/>
        <v>0</v>
      </c>
      <c r="DZ117" s="34">
        <f t="shared" si="1056"/>
        <v>0</v>
      </c>
      <c r="EA117" s="34">
        <f t="shared" si="1056"/>
        <v>0</v>
      </c>
      <c r="EB117" s="34">
        <f t="shared" si="1056"/>
        <v>0</v>
      </c>
      <c r="EC117" s="34">
        <f t="shared" si="1021"/>
        <v>0</v>
      </c>
      <c r="ED117" s="31" t="s">
        <v>25</v>
      </c>
      <c r="EE117" s="34">
        <f t="shared" ref="EE117:EM117" si="1057">IF(EE72="NA","NA",IF(EE72="NO",1,0))</f>
        <v>0</v>
      </c>
      <c r="EF117" s="34">
        <f t="shared" si="1057"/>
        <v>0</v>
      </c>
      <c r="EG117" s="34">
        <f t="shared" si="1057"/>
        <v>0</v>
      </c>
      <c r="EH117" s="34">
        <f t="shared" si="1057"/>
        <v>0</v>
      </c>
      <c r="EI117" s="34">
        <f t="shared" si="1057"/>
        <v>0</v>
      </c>
      <c r="EJ117" s="34">
        <f t="shared" si="1057"/>
        <v>0</v>
      </c>
      <c r="EK117" s="34">
        <f t="shared" si="1057"/>
        <v>0</v>
      </c>
      <c r="EL117" s="34">
        <f t="shared" si="1057"/>
        <v>0</v>
      </c>
      <c r="EM117" s="34">
        <f t="shared" si="1057"/>
        <v>0</v>
      </c>
      <c r="EN117" s="34">
        <f t="shared" ref="EN117" si="1058">IF(EN72="NA","NA",IF(EN72="NO",1,0))</f>
        <v>0</v>
      </c>
      <c r="EO117" s="31" t="s">
        <v>25</v>
      </c>
      <c r="EP117" s="34">
        <f t="shared" ref="EP117:EY117" si="1059">IF(EP72="NA","NA",IF(EP72="NO",1,0))</f>
        <v>0</v>
      </c>
      <c r="EQ117" s="34">
        <f t="shared" si="1059"/>
        <v>0</v>
      </c>
      <c r="ER117" s="34">
        <f t="shared" si="1059"/>
        <v>0</v>
      </c>
      <c r="ES117" s="34">
        <f t="shared" si="1059"/>
        <v>0</v>
      </c>
      <c r="ET117" s="34">
        <f t="shared" si="1059"/>
        <v>0</v>
      </c>
      <c r="EU117" s="34">
        <f t="shared" si="1059"/>
        <v>0</v>
      </c>
      <c r="EV117" s="34">
        <f t="shared" si="1059"/>
        <v>0</v>
      </c>
      <c r="EW117" s="34">
        <f t="shared" si="1059"/>
        <v>0</v>
      </c>
      <c r="EX117" s="34">
        <f t="shared" si="1059"/>
        <v>0</v>
      </c>
      <c r="EY117" s="34">
        <f t="shared" si="1059"/>
        <v>0</v>
      </c>
      <c r="EZ117" s="31" t="s">
        <v>25</v>
      </c>
      <c r="FA117" s="34">
        <f t="shared" ref="FA117:FJ117" si="1060">IF(FA72="NA","NA",IF(FA72="NO",1,0))</f>
        <v>0</v>
      </c>
      <c r="FB117" s="34">
        <f t="shared" si="1060"/>
        <v>0</v>
      </c>
      <c r="FC117" s="34">
        <f t="shared" si="1060"/>
        <v>0</v>
      </c>
      <c r="FD117" s="34">
        <f t="shared" si="1060"/>
        <v>0</v>
      </c>
      <c r="FE117" s="34">
        <f t="shared" si="1060"/>
        <v>0</v>
      </c>
      <c r="FF117" s="34">
        <f t="shared" si="1060"/>
        <v>0</v>
      </c>
      <c r="FG117" s="34">
        <f t="shared" si="1060"/>
        <v>0</v>
      </c>
      <c r="FH117" s="34">
        <f t="shared" si="1060"/>
        <v>0</v>
      </c>
      <c r="FI117" s="34">
        <f t="shared" si="1060"/>
        <v>0</v>
      </c>
      <c r="FJ117" s="34">
        <f t="shared" si="1060"/>
        <v>0</v>
      </c>
      <c r="FK117" s="31" t="s">
        <v>25</v>
      </c>
      <c r="FL117" s="34">
        <f t="shared" ref="FL117:FR117" si="1061">IF(FL72="NA","NA",IF(FL72="NO",1,0))</f>
        <v>0</v>
      </c>
      <c r="FM117" s="34">
        <f t="shared" si="1061"/>
        <v>0</v>
      </c>
      <c r="FN117" s="34">
        <f t="shared" si="1061"/>
        <v>0</v>
      </c>
      <c r="FO117" s="34">
        <f t="shared" si="1061"/>
        <v>0</v>
      </c>
      <c r="FP117" s="34">
        <f t="shared" si="1061"/>
        <v>0</v>
      </c>
      <c r="FQ117" s="34">
        <f t="shared" si="1061"/>
        <v>0</v>
      </c>
      <c r="FR117" s="34">
        <f t="shared" si="1061"/>
        <v>0</v>
      </c>
      <c r="FS117" s="31" t="s">
        <v>25</v>
      </c>
      <c r="FT117" s="96" t="s">
        <v>25</v>
      </c>
      <c r="FU117" s="74">
        <f t="shared" si="1027"/>
        <v>0</v>
      </c>
      <c r="FV117" s="14"/>
      <c r="FW117" s="14"/>
      <c r="FX117" s="16"/>
      <c r="FY117" s="16">
        <f t="shared" si="865"/>
        <v>0</v>
      </c>
      <c r="GB117" s="127"/>
      <c r="GC117" s="128" t="str">
        <f>FT92</f>
        <v xml:space="preserve">      NSE-1 </v>
      </c>
      <c r="GD117" s="120">
        <f>FU92</f>
        <v>150</v>
      </c>
      <c r="GE117" s="121">
        <f>GD117/GD119*100</f>
        <v>94.936708860759495</v>
      </c>
      <c r="GF117" s="129">
        <f>FU228</f>
        <v>0</v>
      </c>
      <c r="GG117" s="129">
        <f>FU220</f>
        <v>4</v>
      </c>
      <c r="GH117" s="129">
        <f>FU212</f>
        <v>4</v>
      </c>
      <c r="GI117" s="122" t="s">
        <v>129</v>
      </c>
      <c r="GJ117" s="122" t="s">
        <v>129</v>
      </c>
      <c r="GK117" s="122" t="s">
        <v>129</v>
      </c>
      <c r="GL117" s="112">
        <v>42</v>
      </c>
    </row>
    <row r="118" spans="1:194" x14ac:dyDescent="0.2">
      <c r="A118" s="31" t="s">
        <v>26</v>
      </c>
      <c r="B118" s="34">
        <f t="shared" si="847"/>
        <v>0</v>
      </c>
      <c r="C118" s="34">
        <f t="shared" si="847"/>
        <v>0</v>
      </c>
      <c r="D118" s="34">
        <f t="shared" si="847"/>
        <v>0</v>
      </c>
      <c r="E118" s="34">
        <f t="shared" si="847"/>
        <v>0</v>
      </c>
      <c r="F118" s="34">
        <f t="shared" si="847"/>
        <v>0</v>
      </c>
      <c r="G118" s="34">
        <f t="shared" si="847"/>
        <v>0</v>
      </c>
      <c r="H118" s="34">
        <f t="shared" si="847"/>
        <v>0</v>
      </c>
      <c r="I118" s="34">
        <f t="shared" si="847"/>
        <v>0</v>
      </c>
      <c r="J118" s="34">
        <f t="shared" si="847"/>
        <v>0</v>
      </c>
      <c r="K118" s="34">
        <f t="shared" si="847"/>
        <v>0</v>
      </c>
      <c r="L118" s="31" t="s">
        <v>26</v>
      </c>
      <c r="M118" s="34">
        <f t="shared" ref="M118:W118" si="1062">IF(M73="NA","NA",IF(M73="NO",1,0))</f>
        <v>0</v>
      </c>
      <c r="N118" s="34">
        <f t="shared" si="1062"/>
        <v>0</v>
      </c>
      <c r="O118" s="34">
        <f t="shared" si="1062"/>
        <v>0</v>
      </c>
      <c r="P118" s="34">
        <f t="shared" si="1062"/>
        <v>0</v>
      </c>
      <c r="Q118" s="34">
        <f t="shared" si="1062"/>
        <v>0</v>
      </c>
      <c r="R118" s="34">
        <f t="shared" si="1062"/>
        <v>0</v>
      </c>
      <c r="S118" s="34">
        <f t="shared" si="1062"/>
        <v>0</v>
      </c>
      <c r="T118" s="34">
        <f t="shared" si="1062"/>
        <v>0</v>
      </c>
      <c r="U118" s="34">
        <f t="shared" si="1062"/>
        <v>0</v>
      </c>
      <c r="V118" s="34">
        <f t="shared" ref="V118" si="1063">IF(V73="NA","NA",IF(V73="NO",1,0))</f>
        <v>0</v>
      </c>
      <c r="W118" s="34">
        <f t="shared" si="1062"/>
        <v>0</v>
      </c>
      <c r="X118" s="31" t="s">
        <v>26</v>
      </c>
      <c r="Y118" s="34">
        <f t="shared" ref="Y118:AH118" si="1064">IF(Y73="NA","NA",IF(Y73="NO",1,0))</f>
        <v>0</v>
      </c>
      <c r="Z118" s="34">
        <f t="shared" si="1064"/>
        <v>0</v>
      </c>
      <c r="AA118" s="34">
        <f t="shared" si="1064"/>
        <v>0</v>
      </c>
      <c r="AB118" s="34">
        <f t="shared" si="1064"/>
        <v>0</v>
      </c>
      <c r="AC118" s="34">
        <f t="shared" si="1064"/>
        <v>0</v>
      </c>
      <c r="AD118" s="34">
        <f t="shared" si="1064"/>
        <v>0</v>
      </c>
      <c r="AE118" s="34">
        <f t="shared" si="1064"/>
        <v>0</v>
      </c>
      <c r="AF118" s="34">
        <f t="shared" si="1064"/>
        <v>0</v>
      </c>
      <c r="AG118" s="34">
        <f t="shared" si="1064"/>
        <v>0</v>
      </c>
      <c r="AH118" s="34">
        <f t="shared" si="1064"/>
        <v>0</v>
      </c>
      <c r="AI118" s="31" t="s">
        <v>26</v>
      </c>
      <c r="AJ118" s="34">
        <f t="shared" ref="AJ118:AR118" si="1065">IF(AJ73="NA","NA",IF(AJ73="NO",1,0))</f>
        <v>0</v>
      </c>
      <c r="AK118" s="34">
        <f t="shared" si="1065"/>
        <v>0</v>
      </c>
      <c r="AL118" s="34">
        <f t="shared" si="1065"/>
        <v>0</v>
      </c>
      <c r="AM118" s="34">
        <f t="shared" si="1065"/>
        <v>0</v>
      </c>
      <c r="AN118" s="34">
        <f t="shared" si="1065"/>
        <v>0</v>
      </c>
      <c r="AO118" s="34">
        <f t="shared" si="1065"/>
        <v>0</v>
      </c>
      <c r="AP118" s="34">
        <f t="shared" si="1065"/>
        <v>0</v>
      </c>
      <c r="AQ118" s="34">
        <f t="shared" si="1065"/>
        <v>0</v>
      </c>
      <c r="AR118" s="34">
        <f t="shared" si="1065"/>
        <v>0</v>
      </c>
      <c r="AS118" s="34">
        <f t="shared" si="1006"/>
        <v>0</v>
      </c>
      <c r="AT118" s="31" t="s">
        <v>26</v>
      </c>
      <c r="AU118" s="34">
        <f t="shared" ref="AU118:BD118" si="1066">IF(AU73="NA","NA",IF(AU73="NO",1,0))</f>
        <v>0</v>
      </c>
      <c r="AV118" s="34">
        <f t="shared" si="1066"/>
        <v>0</v>
      </c>
      <c r="AW118" s="34">
        <f t="shared" si="1066"/>
        <v>0</v>
      </c>
      <c r="AX118" s="34">
        <f t="shared" si="1066"/>
        <v>0</v>
      </c>
      <c r="AY118" s="34">
        <f t="shared" si="1066"/>
        <v>0</v>
      </c>
      <c r="AZ118" s="34">
        <f t="shared" si="1066"/>
        <v>0</v>
      </c>
      <c r="BA118" s="34">
        <f t="shared" si="1066"/>
        <v>0</v>
      </c>
      <c r="BB118" s="34">
        <f t="shared" si="1066"/>
        <v>0</v>
      </c>
      <c r="BC118" s="34">
        <f t="shared" si="1066"/>
        <v>0</v>
      </c>
      <c r="BD118" s="34">
        <f t="shared" si="1066"/>
        <v>0</v>
      </c>
      <c r="BE118" s="31" t="s">
        <v>26</v>
      </c>
      <c r="BF118" s="34">
        <f t="shared" ref="BF118:BN118" si="1067">IF(BF73="NA","NA",IF(BF73="NO",1,0))</f>
        <v>0</v>
      </c>
      <c r="BG118" s="34">
        <f t="shared" si="1067"/>
        <v>0</v>
      </c>
      <c r="BH118" s="34">
        <f t="shared" si="1067"/>
        <v>0</v>
      </c>
      <c r="BI118" s="34">
        <f t="shared" si="1067"/>
        <v>0</v>
      </c>
      <c r="BJ118" s="34">
        <f t="shared" si="1067"/>
        <v>0</v>
      </c>
      <c r="BK118" s="34">
        <f t="shared" si="1067"/>
        <v>0</v>
      </c>
      <c r="BL118" s="34">
        <f t="shared" si="1067"/>
        <v>0</v>
      </c>
      <c r="BM118" s="34">
        <f t="shared" si="1067"/>
        <v>0</v>
      </c>
      <c r="BN118" s="34">
        <f t="shared" si="1067"/>
        <v>0</v>
      </c>
      <c r="BO118" s="34">
        <f t="shared" si="1009"/>
        <v>0</v>
      </c>
      <c r="BP118" s="31" t="s">
        <v>26</v>
      </c>
      <c r="BQ118" s="34">
        <f t="shared" ref="BQ118:BY118" si="1068">IF(BQ73="NA","NA",IF(BQ73="NO",1,0))</f>
        <v>0</v>
      </c>
      <c r="BR118" s="34">
        <f t="shared" si="1068"/>
        <v>0</v>
      </c>
      <c r="BS118" s="34">
        <f t="shared" si="1068"/>
        <v>0</v>
      </c>
      <c r="BT118" s="34">
        <f t="shared" si="1068"/>
        <v>0</v>
      </c>
      <c r="BU118" s="34">
        <f t="shared" si="1068"/>
        <v>0</v>
      </c>
      <c r="BV118" s="34">
        <f t="shared" si="1068"/>
        <v>0</v>
      </c>
      <c r="BW118" s="34">
        <f t="shared" si="1068"/>
        <v>0</v>
      </c>
      <c r="BX118" s="34">
        <f t="shared" si="1068"/>
        <v>0</v>
      </c>
      <c r="BY118" s="34">
        <f t="shared" si="1068"/>
        <v>0</v>
      </c>
      <c r="BZ118" s="34">
        <f t="shared" si="1011"/>
        <v>0</v>
      </c>
      <c r="CA118" s="31" t="s">
        <v>26</v>
      </c>
      <c r="CB118" s="34">
        <f t="shared" ref="CB118:CJ118" si="1069">IF(CB73="NA","NA",IF(CB73="NO",1,0))</f>
        <v>0</v>
      </c>
      <c r="CC118" s="34">
        <f t="shared" si="1069"/>
        <v>0</v>
      </c>
      <c r="CD118" s="34">
        <f t="shared" si="1069"/>
        <v>0</v>
      </c>
      <c r="CE118" s="34">
        <f t="shared" si="1069"/>
        <v>0</v>
      </c>
      <c r="CF118" s="34">
        <f t="shared" si="1069"/>
        <v>0</v>
      </c>
      <c r="CG118" s="34">
        <f t="shared" si="1069"/>
        <v>0</v>
      </c>
      <c r="CH118" s="34">
        <f t="shared" si="1069"/>
        <v>0</v>
      </c>
      <c r="CI118" s="34">
        <f t="shared" si="1069"/>
        <v>0</v>
      </c>
      <c r="CJ118" s="34">
        <f t="shared" si="1069"/>
        <v>0</v>
      </c>
      <c r="CK118" s="34">
        <f t="shared" si="1013"/>
        <v>0</v>
      </c>
      <c r="CL118" s="31" t="s">
        <v>26</v>
      </c>
      <c r="CM118" s="34">
        <f t="shared" ref="CM118:CU118" si="1070">IF(CM73="NA","NA",IF(CM73="NO",1,0))</f>
        <v>0</v>
      </c>
      <c r="CN118" s="34">
        <f t="shared" si="1070"/>
        <v>0</v>
      </c>
      <c r="CO118" s="34">
        <f t="shared" si="1070"/>
        <v>0</v>
      </c>
      <c r="CP118" s="34">
        <f t="shared" si="1070"/>
        <v>0</v>
      </c>
      <c r="CQ118" s="34">
        <f t="shared" si="1070"/>
        <v>0</v>
      </c>
      <c r="CR118" s="34">
        <f t="shared" si="1070"/>
        <v>0</v>
      </c>
      <c r="CS118" s="34">
        <f t="shared" si="1070"/>
        <v>0</v>
      </c>
      <c r="CT118" s="34">
        <f t="shared" si="1070"/>
        <v>0</v>
      </c>
      <c r="CU118" s="34">
        <f t="shared" si="1070"/>
        <v>0</v>
      </c>
      <c r="CV118" s="34">
        <f t="shared" si="1015"/>
        <v>0</v>
      </c>
      <c r="CW118" s="31" t="s">
        <v>26</v>
      </c>
      <c r="CX118" s="34">
        <f t="shared" ref="CX118:DF118" si="1071">IF(CX73="NA","NA",IF(CX73="NO",1,0))</f>
        <v>0</v>
      </c>
      <c r="CY118" s="34">
        <f t="shared" si="1071"/>
        <v>0</v>
      </c>
      <c r="CZ118" s="34">
        <f t="shared" si="1071"/>
        <v>0</v>
      </c>
      <c r="DA118" s="34">
        <f t="shared" si="1071"/>
        <v>0</v>
      </c>
      <c r="DB118" s="34">
        <f t="shared" si="1071"/>
        <v>0</v>
      </c>
      <c r="DC118" s="34">
        <f t="shared" si="1071"/>
        <v>0</v>
      </c>
      <c r="DD118" s="34">
        <f t="shared" si="1071"/>
        <v>0</v>
      </c>
      <c r="DE118" s="34">
        <f t="shared" si="1071"/>
        <v>0</v>
      </c>
      <c r="DF118" s="34">
        <f t="shared" si="1071"/>
        <v>0</v>
      </c>
      <c r="DG118" s="34">
        <f t="shared" si="1017"/>
        <v>0</v>
      </c>
      <c r="DH118" s="31" t="s">
        <v>26</v>
      </c>
      <c r="DI118" s="34">
        <f t="shared" ref="DI118:DQ118" si="1072">IF(DI73="NA","NA",IF(DI73="NO",1,0))</f>
        <v>0</v>
      </c>
      <c r="DJ118" s="34">
        <f t="shared" si="1072"/>
        <v>0</v>
      </c>
      <c r="DK118" s="34">
        <f t="shared" si="1072"/>
        <v>0</v>
      </c>
      <c r="DL118" s="34">
        <f t="shared" si="1072"/>
        <v>0</v>
      </c>
      <c r="DM118" s="34">
        <f t="shared" si="1072"/>
        <v>0</v>
      </c>
      <c r="DN118" s="34">
        <f t="shared" si="1072"/>
        <v>0</v>
      </c>
      <c r="DO118" s="34">
        <f t="shared" si="1072"/>
        <v>0</v>
      </c>
      <c r="DP118" s="34">
        <f t="shared" si="1072"/>
        <v>0</v>
      </c>
      <c r="DQ118" s="34">
        <f t="shared" si="1072"/>
        <v>0</v>
      </c>
      <c r="DR118" s="34">
        <f t="shared" si="1019"/>
        <v>0</v>
      </c>
      <c r="DS118" s="31" t="s">
        <v>26</v>
      </c>
      <c r="DT118" s="34">
        <f t="shared" ref="DT118:EB118" si="1073">IF(DT73="NA","NA",IF(DT73="NO",1,0))</f>
        <v>0</v>
      </c>
      <c r="DU118" s="34">
        <f t="shared" si="1073"/>
        <v>0</v>
      </c>
      <c r="DV118" s="34">
        <f t="shared" si="1073"/>
        <v>0</v>
      </c>
      <c r="DW118" s="34">
        <f t="shared" si="1073"/>
        <v>0</v>
      </c>
      <c r="DX118" s="34">
        <f t="shared" si="1073"/>
        <v>0</v>
      </c>
      <c r="DY118" s="34">
        <f t="shared" si="1073"/>
        <v>0</v>
      </c>
      <c r="DZ118" s="34">
        <f t="shared" si="1073"/>
        <v>0</v>
      </c>
      <c r="EA118" s="34">
        <f t="shared" si="1073"/>
        <v>0</v>
      </c>
      <c r="EB118" s="34">
        <f t="shared" si="1073"/>
        <v>0</v>
      </c>
      <c r="EC118" s="34">
        <f t="shared" si="1021"/>
        <v>0</v>
      </c>
      <c r="ED118" s="31" t="s">
        <v>26</v>
      </c>
      <c r="EE118" s="34">
        <f t="shared" ref="EE118:EM118" si="1074">IF(EE73="NA","NA",IF(EE73="NO",1,0))</f>
        <v>0</v>
      </c>
      <c r="EF118" s="34">
        <f t="shared" si="1074"/>
        <v>0</v>
      </c>
      <c r="EG118" s="34">
        <f t="shared" si="1074"/>
        <v>0</v>
      </c>
      <c r="EH118" s="34">
        <f t="shared" si="1074"/>
        <v>0</v>
      </c>
      <c r="EI118" s="34">
        <f t="shared" si="1074"/>
        <v>0</v>
      </c>
      <c r="EJ118" s="34">
        <f t="shared" si="1074"/>
        <v>0</v>
      </c>
      <c r="EK118" s="34">
        <f t="shared" si="1074"/>
        <v>0</v>
      </c>
      <c r="EL118" s="34">
        <f t="shared" si="1074"/>
        <v>0</v>
      </c>
      <c r="EM118" s="34">
        <f t="shared" si="1074"/>
        <v>0</v>
      </c>
      <c r="EN118" s="34">
        <f t="shared" ref="EN118" si="1075">IF(EN73="NA","NA",IF(EN73="NO",1,0))</f>
        <v>0</v>
      </c>
      <c r="EO118" s="31" t="s">
        <v>26</v>
      </c>
      <c r="EP118" s="34">
        <f t="shared" ref="EP118:EY118" si="1076">IF(EP73="NA","NA",IF(EP73="NO",1,0))</f>
        <v>0</v>
      </c>
      <c r="EQ118" s="34">
        <f t="shared" si="1076"/>
        <v>0</v>
      </c>
      <c r="ER118" s="34">
        <f t="shared" si="1076"/>
        <v>0</v>
      </c>
      <c r="ES118" s="34">
        <f t="shared" si="1076"/>
        <v>0</v>
      </c>
      <c r="ET118" s="34">
        <f t="shared" si="1076"/>
        <v>0</v>
      </c>
      <c r="EU118" s="34">
        <f t="shared" si="1076"/>
        <v>0</v>
      </c>
      <c r="EV118" s="34">
        <f t="shared" si="1076"/>
        <v>0</v>
      </c>
      <c r="EW118" s="34">
        <f t="shared" si="1076"/>
        <v>0</v>
      </c>
      <c r="EX118" s="34">
        <f t="shared" si="1076"/>
        <v>0</v>
      </c>
      <c r="EY118" s="34">
        <f t="shared" si="1076"/>
        <v>0</v>
      </c>
      <c r="EZ118" s="31" t="s">
        <v>26</v>
      </c>
      <c r="FA118" s="34">
        <f t="shared" ref="FA118:FJ118" si="1077">IF(FA73="NA","NA",IF(FA73="NO",1,0))</f>
        <v>0</v>
      </c>
      <c r="FB118" s="34">
        <f t="shared" si="1077"/>
        <v>0</v>
      </c>
      <c r="FC118" s="34">
        <f t="shared" si="1077"/>
        <v>0</v>
      </c>
      <c r="FD118" s="34">
        <f t="shared" si="1077"/>
        <v>0</v>
      </c>
      <c r="FE118" s="34">
        <f t="shared" si="1077"/>
        <v>0</v>
      </c>
      <c r="FF118" s="34">
        <f t="shared" si="1077"/>
        <v>0</v>
      </c>
      <c r="FG118" s="34">
        <f t="shared" si="1077"/>
        <v>0</v>
      </c>
      <c r="FH118" s="34">
        <f t="shared" si="1077"/>
        <v>0</v>
      </c>
      <c r="FI118" s="34">
        <f t="shared" si="1077"/>
        <v>0</v>
      </c>
      <c r="FJ118" s="34">
        <f t="shared" si="1077"/>
        <v>0</v>
      </c>
      <c r="FK118" s="31" t="s">
        <v>26</v>
      </c>
      <c r="FL118" s="34">
        <f t="shared" ref="FL118:FR118" si="1078">IF(FL73="NA","NA",IF(FL73="NO",1,0))</f>
        <v>0</v>
      </c>
      <c r="FM118" s="34">
        <f t="shared" si="1078"/>
        <v>0</v>
      </c>
      <c r="FN118" s="34">
        <f t="shared" si="1078"/>
        <v>0</v>
      </c>
      <c r="FO118" s="34">
        <f t="shared" si="1078"/>
        <v>0</v>
      </c>
      <c r="FP118" s="34">
        <f t="shared" si="1078"/>
        <v>0</v>
      </c>
      <c r="FQ118" s="34">
        <f t="shared" si="1078"/>
        <v>0</v>
      </c>
      <c r="FR118" s="34">
        <f t="shared" si="1078"/>
        <v>0</v>
      </c>
      <c r="FS118" s="31" t="s">
        <v>26</v>
      </c>
      <c r="FT118" s="96" t="s">
        <v>26</v>
      </c>
      <c r="FU118" s="74">
        <f t="shared" si="1027"/>
        <v>0</v>
      </c>
      <c r="FV118" s="14"/>
      <c r="FW118" s="14"/>
      <c r="FX118" s="16"/>
      <c r="FY118" s="16">
        <f t="shared" si="865"/>
        <v>0</v>
      </c>
      <c r="GB118" s="123"/>
      <c r="GC118" s="124"/>
      <c r="GD118" s="122">
        <f>FU124</f>
        <v>0</v>
      </c>
      <c r="GE118" s="131">
        <f>GD118/GD119*100</f>
        <v>0</v>
      </c>
      <c r="GF118" s="121">
        <f>GF117/GD119*100</f>
        <v>0</v>
      </c>
      <c r="GG118" s="121">
        <f>GG117/GD119*100</f>
        <v>2.5316455696202533</v>
      </c>
      <c r="GH118" s="121">
        <f>GH117/GD119*100</f>
        <v>2.5316455696202533</v>
      </c>
      <c r="GI118" s="122" t="s">
        <v>129</v>
      </c>
      <c r="GJ118" s="122" t="s">
        <v>129</v>
      </c>
      <c r="GK118" s="122" t="s">
        <v>129</v>
      </c>
      <c r="GL118" s="112">
        <v>43</v>
      </c>
    </row>
    <row r="119" spans="1:194" x14ac:dyDescent="0.2">
      <c r="A119" s="31" t="s">
        <v>27</v>
      </c>
      <c r="B119" s="34">
        <f t="shared" si="847"/>
        <v>0</v>
      </c>
      <c r="C119" s="34">
        <f t="shared" si="847"/>
        <v>0</v>
      </c>
      <c r="D119" s="34">
        <f t="shared" si="847"/>
        <v>0</v>
      </c>
      <c r="E119" s="34">
        <f t="shared" si="847"/>
        <v>1</v>
      </c>
      <c r="F119" s="34">
        <f t="shared" si="847"/>
        <v>0</v>
      </c>
      <c r="G119" s="34">
        <f t="shared" si="847"/>
        <v>0</v>
      </c>
      <c r="H119" s="34">
        <f t="shared" si="847"/>
        <v>0</v>
      </c>
      <c r="I119" s="34">
        <f t="shared" si="847"/>
        <v>0</v>
      </c>
      <c r="J119" s="34">
        <f t="shared" si="847"/>
        <v>0</v>
      </c>
      <c r="K119" s="34">
        <f t="shared" si="847"/>
        <v>0</v>
      </c>
      <c r="L119" s="31" t="s">
        <v>27</v>
      </c>
      <c r="M119" s="34">
        <f t="shared" ref="M119:W119" si="1079">IF(M74="NA","NA",IF(M74="NO",1,0))</f>
        <v>0</v>
      </c>
      <c r="N119" s="34">
        <f t="shared" si="1079"/>
        <v>0</v>
      </c>
      <c r="O119" s="34">
        <f t="shared" si="1079"/>
        <v>0</v>
      </c>
      <c r="P119" s="34">
        <f t="shared" si="1079"/>
        <v>0</v>
      </c>
      <c r="Q119" s="34">
        <f t="shared" si="1079"/>
        <v>0</v>
      </c>
      <c r="R119" s="34">
        <f t="shared" si="1079"/>
        <v>0</v>
      </c>
      <c r="S119" s="34">
        <f t="shared" si="1079"/>
        <v>0</v>
      </c>
      <c r="T119" s="34">
        <f t="shared" si="1079"/>
        <v>0</v>
      </c>
      <c r="U119" s="34">
        <f t="shared" si="1079"/>
        <v>0</v>
      </c>
      <c r="V119" s="34">
        <f t="shared" ref="V119" si="1080">IF(V74="NA","NA",IF(V74="NO",1,0))</f>
        <v>0</v>
      </c>
      <c r="W119" s="34">
        <f t="shared" si="1079"/>
        <v>0</v>
      </c>
      <c r="X119" s="31" t="s">
        <v>27</v>
      </c>
      <c r="Y119" s="34">
        <f t="shared" ref="Y119:AH119" si="1081">IF(Y74="NA","NA",IF(Y74="NO",1,0))</f>
        <v>0</v>
      </c>
      <c r="Z119" s="34">
        <f t="shared" si="1081"/>
        <v>0</v>
      </c>
      <c r="AA119" s="34">
        <f t="shared" si="1081"/>
        <v>0</v>
      </c>
      <c r="AB119" s="34">
        <f t="shared" si="1081"/>
        <v>0</v>
      </c>
      <c r="AC119" s="34">
        <f t="shared" si="1081"/>
        <v>0</v>
      </c>
      <c r="AD119" s="34">
        <f t="shared" si="1081"/>
        <v>0</v>
      </c>
      <c r="AE119" s="34">
        <f t="shared" si="1081"/>
        <v>0</v>
      </c>
      <c r="AF119" s="34">
        <f t="shared" si="1081"/>
        <v>0</v>
      </c>
      <c r="AG119" s="34">
        <f t="shared" si="1081"/>
        <v>0</v>
      </c>
      <c r="AH119" s="34">
        <f t="shared" si="1081"/>
        <v>0</v>
      </c>
      <c r="AI119" s="31" t="s">
        <v>27</v>
      </c>
      <c r="AJ119" s="34">
        <f t="shared" ref="AJ119:AR119" si="1082">IF(AJ74="NA","NA",IF(AJ74="NO",1,0))</f>
        <v>0</v>
      </c>
      <c r="AK119" s="34">
        <f t="shared" si="1082"/>
        <v>0</v>
      </c>
      <c r="AL119" s="34">
        <f t="shared" si="1082"/>
        <v>0</v>
      </c>
      <c r="AM119" s="34">
        <f t="shared" si="1082"/>
        <v>0</v>
      </c>
      <c r="AN119" s="34">
        <f t="shared" si="1082"/>
        <v>0</v>
      </c>
      <c r="AO119" s="34">
        <f t="shared" si="1082"/>
        <v>0</v>
      </c>
      <c r="AP119" s="34">
        <f t="shared" si="1082"/>
        <v>0</v>
      </c>
      <c r="AQ119" s="34">
        <f t="shared" si="1082"/>
        <v>0</v>
      </c>
      <c r="AR119" s="34">
        <f t="shared" si="1082"/>
        <v>0</v>
      </c>
      <c r="AS119" s="34">
        <f t="shared" si="1006"/>
        <v>0</v>
      </c>
      <c r="AT119" s="31" t="s">
        <v>27</v>
      </c>
      <c r="AU119" s="34">
        <f t="shared" ref="AU119:BD119" si="1083">IF(AU74="NA","NA",IF(AU74="NO",1,0))</f>
        <v>0</v>
      </c>
      <c r="AV119" s="34">
        <f t="shared" si="1083"/>
        <v>0</v>
      </c>
      <c r="AW119" s="34">
        <f t="shared" si="1083"/>
        <v>0</v>
      </c>
      <c r="AX119" s="34">
        <f t="shared" si="1083"/>
        <v>0</v>
      </c>
      <c r="AY119" s="34">
        <f t="shared" si="1083"/>
        <v>1</v>
      </c>
      <c r="AZ119" s="34">
        <f t="shared" si="1083"/>
        <v>0</v>
      </c>
      <c r="BA119" s="34">
        <f t="shared" si="1083"/>
        <v>0</v>
      </c>
      <c r="BB119" s="34">
        <f t="shared" si="1083"/>
        <v>0</v>
      </c>
      <c r="BC119" s="34">
        <f t="shared" si="1083"/>
        <v>0</v>
      </c>
      <c r="BD119" s="34">
        <f t="shared" si="1083"/>
        <v>0</v>
      </c>
      <c r="BE119" s="31" t="s">
        <v>27</v>
      </c>
      <c r="BF119" s="34">
        <f t="shared" ref="BF119:BN119" si="1084">IF(BF74="NA","NA",IF(BF74="NO",1,0))</f>
        <v>0</v>
      </c>
      <c r="BG119" s="34">
        <f t="shared" si="1084"/>
        <v>0</v>
      </c>
      <c r="BH119" s="34">
        <f t="shared" si="1084"/>
        <v>0</v>
      </c>
      <c r="BI119" s="34">
        <f t="shared" si="1084"/>
        <v>0</v>
      </c>
      <c r="BJ119" s="34">
        <f t="shared" si="1084"/>
        <v>0</v>
      </c>
      <c r="BK119" s="34">
        <f t="shared" si="1084"/>
        <v>0</v>
      </c>
      <c r="BL119" s="34">
        <f t="shared" si="1084"/>
        <v>0</v>
      </c>
      <c r="BM119" s="34">
        <f t="shared" si="1084"/>
        <v>0</v>
      </c>
      <c r="BN119" s="34">
        <f t="shared" si="1084"/>
        <v>0</v>
      </c>
      <c r="BO119" s="34">
        <f t="shared" si="1009"/>
        <v>0</v>
      </c>
      <c r="BP119" s="31" t="s">
        <v>27</v>
      </c>
      <c r="BQ119" s="34">
        <f t="shared" ref="BQ119:BY119" si="1085">IF(BQ74="NA","NA",IF(BQ74="NO",1,0))</f>
        <v>0</v>
      </c>
      <c r="BR119" s="34">
        <f t="shared" si="1085"/>
        <v>0</v>
      </c>
      <c r="BS119" s="34">
        <f t="shared" si="1085"/>
        <v>0</v>
      </c>
      <c r="BT119" s="34">
        <f t="shared" si="1085"/>
        <v>0</v>
      </c>
      <c r="BU119" s="34">
        <f t="shared" si="1085"/>
        <v>0</v>
      </c>
      <c r="BV119" s="34">
        <f t="shared" si="1085"/>
        <v>0</v>
      </c>
      <c r="BW119" s="34">
        <f t="shared" si="1085"/>
        <v>0</v>
      </c>
      <c r="BX119" s="34">
        <f t="shared" si="1085"/>
        <v>0</v>
      </c>
      <c r="BY119" s="34">
        <f t="shared" si="1085"/>
        <v>0</v>
      </c>
      <c r="BZ119" s="34">
        <f t="shared" si="1011"/>
        <v>0</v>
      </c>
      <c r="CA119" s="31" t="s">
        <v>27</v>
      </c>
      <c r="CB119" s="34">
        <f t="shared" ref="CB119:CJ119" si="1086">IF(CB74="NA","NA",IF(CB74="NO",1,0))</f>
        <v>0</v>
      </c>
      <c r="CC119" s="34">
        <f t="shared" si="1086"/>
        <v>0</v>
      </c>
      <c r="CD119" s="34">
        <f t="shared" si="1086"/>
        <v>0</v>
      </c>
      <c r="CE119" s="34">
        <f t="shared" si="1086"/>
        <v>0</v>
      </c>
      <c r="CF119" s="34">
        <f t="shared" si="1086"/>
        <v>0</v>
      </c>
      <c r="CG119" s="34">
        <f t="shared" si="1086"/>
        <v>0</v>
      </c>
      <c r="CH119" s="34">
        <f t="shared" si="1086"/>
        <v>0</v>
      </c>
      <c r="CI119" s="34">
        <f t="shared" si="1086"/>
        <v>0</v>
      </c>
      <c r="CJ119" s="34">
        <f t="shared" si="1086"/>
        <v>0</v>
      </c>
      <c r="CK119" s="34">
        <f t="shared" si="1013"/>
        <v>0</v>
      </c>
      <c r="CL119" s="31" t="s">
        <v>27</v>
      </c>
      <c r="CM119" s="34">
        <f t="shared" ref="CM119:CU119" si="1087">IF(CM74="NA","NA",IF(CM74="NO",1,0))</f>
        <v>0</v>
      </c>
      <c r="CN119" s="34">
        <f t="shared" si="1087"/>
        <v>0</v>
      </c>
      <c r="CO119" s="34">
        <f t="shared" si="1087"/>
        <v>0</v>
      </c>
      <c r="CP119" s="34">
        <f t="shared" si="1087"/>
        <v>1</v>
      </c>
      <c r="CQ119" s="34">
        <f t="shared" si="1087"/>
        <v>0</v>
      </c>
      <c r="CR119" s="34">
        <f t="shared" si="1087"/>
        <v>0</v>
      </c>
      <c r="CS119" s="34">
        <f t="shared" si="1087"/>
        <v>0</v>
      </c>
      <c r="CT119" s="34">
        <f t="shared" si="1087"/>
        <v>0</v>
      </c>
      <c r="CU119" s="34">
        <f t="shared" si="1087"/>
        <v>0</v>
      </c>
      <c r="CV119" s="34">
        <f t="shared" si="1015"/>
        <v>0</v>
      </c>
      <c r="CW119" s="31" t="s">
        <v>27</v>
      </c>
      <c r="CX119" s="34">
        <f t="shared" ref="CX119:DF119" si="1088">IF(CX74="NA","NA",IF(CX74="NO",1,0))</f>
        <v>0</v>
      </c>
      <c r="CY119" s="34">
        <f t="shared" si="1088"/>
        <v>0</v>
      </c>
      <c r="CZ119" s="34">
        <f t="shared" si="1088"/>
        <v>0</v>
      </c>
      <c r="DA119" s="34">
        <f t="shared" si="1088"/>
        <v>0</v>
      </c>
      <c r="DB119" s="34">
        <f t="shared" si="1088"/>
        <v>0</v>
      </c>
      <c r="DC119" s="34">
        <f t="shared" si="1088"/>
        <v>0</v>
      </c>
      <c r="DD119" s="34">
        <f t="shared" si="1088"/>
        <v>0</v>
      </c>
      <c r="DE119" s="34">
        <f t="shared" si="1088"/>
        <v>0</v>
      </c>
      <c r="DF119" s="34">
        <f t="shared" si="1088"/>
        <v>0</v>
      </c>
      <c r="DG119" s="34">
        <f t="shared" si="1017"/>
        <v>0</v>
      </c>
      <c r="DH119" s="31" t="s">
        <v>27</v>
      </c>
      <c r="DI119" s="34">
        <f t="shared" ref="DI119:DQ119" si="1089">IF(DI74="NA","NA",IF(DI74="NO",1,0))</f>
        <v>0</v>
      </c>
      <c r="DJ119" s="34">
        <f t="shared" si="1089"/>
        <v>0</v>
      </c>
      <c r="DK119" s="34">
        <f t="shared" si="1089"/>
        <v>0</v>
      </c>
      <c r="DL119" s="34">
        <f t="shared" si="1089"/>
        <v>0</v>
      </c>
      <c r="DM119" s="34">
        <f t="shared" si="1089"/>
        <v>0</v>
      </c>
      <c r="DN119" s="34">
        <f t="shared" si="1089"/>
        <v>0</v>
      </c>
      <c r="DO119" s="34">
        <f t="shared" si="1089"/>
        <v>0</v>
      </c>
      <c r="DP119" s="34">
        <f t="shared" si="1089"/>
        <v>0</v>
      </c>
      <c r="DQ119" s="34">
        <f t="shared" si="1089"/>
        <v>0</v>
      </c>
      <c r="DR119" s="34">
        <f t="shared" si="1019"/>
        <v>1</v>
      </c>
      <c r="DS119" s="31" t="s">
        <v>27</v>
      </c>
      <c r="DT119" s="34">
        <f t="shared" ref="DT119:EB119" si="1090">IF(DT74="NA","NA",IF(DT74="NO",1,0))</f>
        <v>0</v>
      </c>
      <c r="DU119" s="34">
        <f t="shared" si="1090"/>
        <v>0</v>
      </c>
      <c r="DV119" s="34">
        <f t="shared" si="1090"/>
        <v>0</v>
      </c>
      <c r="DW119" s="34">
        <f t="shared" si="1090"/>
        <v>0</v>
      </c>
      <c r="DX119" s="34">
        <f t="shared" si="1090"/>
        <v>0</v>
      </c>
      <c r="DY119" s="34">
        <f t="shared" si="1090"/>
        <v>0</v>
      </c>
      <c r="DZ119" s="34">
        <f t="shared" si="1090"/>
        <v>0</v>
      </c>
      <c r="EA119" s="34">
        <f t="shared" si="1090"/>
        <v>0</v>
      </c>
      <c r="EB119" s="34">
        <f t="shared" si="1090"/>
        <v>0</v>
      </c>
      <c r="EC119" s="34">
        <f t="shared" si="1021"/>
        <v>0</v>
      </c>
      <c r="ED119" s="31" t="s">
        <v>27</v>
      </c>
      <c r="EE119" s="34">
        <f t="shared" ref="EE119:EM119" si="1091">IF(EE74="NA","NA",IF(EE74="NO",1,0))</f>
        <v>0</v>
      </c>
      <c r="EF119" s="34">
        <f t="shared" si="1091"/>
        <v>0</v>
      </c>
      <c r="EG119" s="34">
        <f t="shared" si="1091"/>
        <v>0</v>
      </c>
      <c r="EH119" s="34">
        <f t="shared" si="1091"/>
        <v>0</v>
      </c>
      <c r="EI119" s="34">
        <f t="shared" si="1091"/>
        <v>0</v>
      </c>
      <c r="EJ119" s="34">
        <f t="shared" si="1091"/>
        <v>0</v>
      </c>
      <c r="EK119" s="34">
        <f t="shared" si="1091"/>
        <v>0</v>
      </c>
      <c r="EL119" s="34">
        <f t="shared" si="1091"/>
        <v>0</v>
      </c>
      <c r="EM119" s="34">
        <f t="shared" si="1091"/>
        <v>0</v>
      </c>
      <c r="EN119" s="34">
        <f t="shared" ref="EN119" si="1092">IF(EN74="NA","NA",IF(EN74="NO",1,0))</f>
        <v>0</v>
      </c>
      <c r="EO119" s="31" t="s">
        <v>27</v>
      </c>
      <c r="EP119" s="34">
        <f t="shared" ref="EP119:EY119" si="1093">IF(EP74="NA","NA",IF(EP74="NO",1,0))</f>
        <v>0</v>
      </c>
      <c r="EQ119" s="34">
        <f t="shared" si="1093"/>
        <v>0</v>
      </c>
      <c r="ER119" s="34">
        <f t="shared" si="1093"/>
        <v>0</v>
      </c>
      <c r="ES119" s="34">
        <f t="shared" si="1093"/>
        <v>0</v>
      </c>
      <c r="ET119" s="34">
        <f t="shared" si="1093"/>
        <v>0</v>
      </c>
      <c r="EU119" s="34">
        <f t="shared" si="1093"/>
        <v>0</v>
      </c>
      <c r="EV119" s="34">
        <f t="shared" si="1093"/>
        <v>0</v>
      </c>
      <c r="EW119" s="34">
        <f t="shared" si="1093"/>
        <v>0</v>
      </c>
      <c r="EX119" s="34">
        <f t="shared" si="1093"/>
        <v>0</v>
      </c>
      <c r="EY119" s="34">
        <f t="shared" si="1093"/>
        <v>0</v>
      </c>
      <c r="EZ119" s="31" t="s">
        <v>27</v>
      </c>
      <c r="FA119" s="34">
        <f t="shared" ref="FA119:FJ119" si="1094">IF(FA74="NA","NA",IF(FA74="NO",1,0))</f>
        <v>1</v>
      </c>
      <c r="FB119" s="34">
        <f t="shared" si="1094"/>
        <v>0</v>
      </c>
      <c r="FC119" s="34">
        <f t="shared" si="1094"/>
        <v>1</v>
      </c>
      <c r="FD119" s="34">
        <f t="shared" si="1094"/>
        <v>0</v>
      </c>
      <c r="FE119" s="34">
        <f t="shared" si="1094"/>
        <v>0</v>
      </c>
      <c r="FF119" s="34">
        <f t="shared" si="1094"/>
        <v>0</v>
      </c>
      <c r="FG119" s="34">
        <f t="shared" si="1094"/>
        <v>0</v>
      </c>
      <c r="FH119" s="34">
        <f t="shared" si="1094"/>
        <v>0</v>
      </c>
      <c r="FI119" s="34">
        <f t="shared" si="1094"/>
        <v>0</v>
      </c>
      <c r="FJ119" s="34">
        <f t="shared" si="1094"/>
        <v>0</v>
      </c>
      <c r="FK119" s="31" t="s">
        <v>27</v>
      </c>
      <c r="FL119" s="34">
        <f t="shared" ref="FL119:FR119" si="1095">IF(FL74="NA","NA",IF(FL74="NO",1,0))</f>
        <v>0</v>
      </c>
      <c r="FM119" s="34">
        <f t="shared" si="1095"/>
        <v>0</v>
      </c>
      <c r="FN119" s="34">
        <f t="shared" si="1095"/>
        <v>0</v>
      </c>
      <c r="FO119" s="34">
        <f t="shared" si="1095"/>
        <v>0</v>
      </c>
      <c r="FP119" s="34">
        <f t="shared" si="1095"/>
        <v>0</v>
      </c>
      <c r="FQ119" s="34">
        <f t="shared" si="1095"/>
        <v>0</v>
      </c>
      <c r="FR119" s="34">
        <f t="shared" si="1095"/>
        <v>0</v>
      </c>
      <c r="FS119" s="31" t="s">
        <v>27</v>
      </c>
      <c r="FT119" s="96" t="s">
        <v>27</v>
      </c>
      <c r="FU119" s="74">
        <f t="shared" si="1027"/>
        <v>6</v>
      </c>
      <c r="FV119" s="14"/>
      <c r="FW119" s="14"/>
      <c r="FX119" s="16"/>
      <c r="FY119" s="16">
        <f t="shared" si="865"/>
        <v>3.79746835443038</v>
      </c>
      <c r="GB119" s="123"/>
      <c r="GC119" s="124"/>
      <c r="GD119" s="120">
        <f>FW92</f>
        <v>158</v>
      </c>
      <c r="GE119" s="120"/>
      <c r="GF119" s="120"/>
      <c r="GG119" s="120"/>
      <c r="GH119" s="120"/>
      <c r="GI119" s="120"/>
      <c r="GJ119" s="120"/>
      <c r="GK119" s="120"/>
      <c r="GL119" s="112">
        <v>44</v>
      </c>
    </row>
    <row r="120" spans="1:194" x14ac:dyDescent="0.2">
      <c r="A120" s="31" t="s">
        <v>29</v>
      </c>
      <c r="B120" s="34">
        <f t="shared" si="847"/>
        <v>0</v>
      </c>
      <c r="C120" s="34">
        <f t="shared" si="847"/>
        <v>0</v>
      </c>
      <c r="D120" s="34">
        <f t="shared" si="847"/>
        <v>0</v>
      </c>
      <c r="E120" s="34">
        <f t="shared" si="847"/>
        <v>0</v>
      </c>
      <c r="F120" s="34">
        <f t="shared" si="847"/>
        <v>0</v>
      </c>
      <c r="G120" s="34">
        <f t="shared" si="847"/>
        <v>0</v>
      </c>
      <c r="H120" s="34">
        <f t="shared" si="847"/>
        <v>0</v>
      </c>
      <c r="I120" s="34">
        <f t="shared" si="847"/>
        <v>0</v>
      </c>
      <c r="J120" s="34">
        <f t="shared" si="847"/>
        <v>0</v>
      </c>
      <c r="K120" s="34">
        <f t="shared" si="847"/>
        <v>0</v>
      </c>
      <c r="L120" s="31" t="s">
        <v>29</v>
      </c>
      <c r="M120" s="34">
        <f t="shared" ref="M120:W120" si="1096">IF(M75="NA","NA",IF(M75="NO",1,0))</f>
        <v>0</v>
      </c>
      <c r="N120" s="34">
        <f t="shared" si="1096"/>
        <v>0</v>
      </c>
      <c r="O120" s="34">
        <f t="shared" si="1096"/>
        <v>0</v>
      </c>
      <c r="P120" s="34">
        <f t="shared" si="1096"/>
        <v>0</v>
      </c>
      <c r="Q120" s="34">
        <f t="shared" si="1096"/>
        <v>0</v>
      </c>
      <c r="R120" s="34">
        <f t="shared" si="1096"/>
        <v>0</v>
      </c>
      <c r="S120" s="34">
        <f t="shared" si="1096"/>
        <v>0</v>
      </c>
      <c r="T120" s="34">
        <f t="shared" si="1096"/>
        <v>0</v>
      </c>
      <c r="U120" s="34">
        <f t="shared" si="1096"/>
        <v>0</v>
      </c>
      <c r="V120" s="34">
        <f t="shared" ref="V120" si="1097">IF(V75="NA","NA",IF(V75="NO",1,0))</f>
        <v>0</v>
      </c>
      <c r="W120" s="34">
        <f t="shared" si="1096"/>
        <v>0</v>
      </c>
      <c r="X120" s="31" t="s">
        <v>29</v>
      </c>
      <c r="Y120" s="34">
        <f t="shared" ref="Y120:AH120" si="1098">IF(Y75="NA","NA",IF(Y75="NO",1,0))</f>
        <v>0</v>
      </c>
      <c r="Z120" s="34">
        <f t="shared" si="1098"/>
        <v>0</v>
      </c>
      <c r="AA120" s="34">
        <f t="shared" si="1098"/>
        <v>0</v>
      </c>
      <c r="AB120" s="34">
        <f t="shared" si="1098"/>
        <v>0</v>
      </c>
      <c r="AC120" s="34">
        <f t="shared" si="1098"/>
        <v>0</v>
      </c>
      <c r="AD120" s="34">
        <f t="shared" si="1098"/>
        <v>0</v>
      </c>
      <c r="AE120" s="34">
        <f t="shared" si="1098"/>
        <v>0</v>
      </c>
      <c r="AF120" s="34">
        <f t="shared" si="1098"/>
        <v>0</v>
      </c>
      <c r="AG120" s="34">
        <f t="shared" si="1098"/>
        <v>0</v>
      </c>
      <c r="AH120" s="34">
        <f t="shared" si="1098"/>
        <v>0</v>
      </c>
      <c r="AI120" s="31" t="s">
        <v>29</v>
      </c>
      <c r="AJ120" s="34">
        <f t="shared" ref="AJ120:AR120" si="1099">IF(AJ75="NA","NA",IF(AJ75="NO",1,0))</f>
        <v>0</v>
      </c>
      <c r="AK120" s="34">
        <f t="shared" si="1099"/>
        <v>0</v>
      </c>
      <c r="AL120" s="34">
        <f t="shared" si="1099"/>
        <v>0</v>
      </c>
      <c r="AM120" s="34">
        <f t="shared" si="1099"/>
        <v>0</v>
      </c>
      <c r="AN120" s="34">
        <f t="shared" si="1099"/>
        <v>0</v>
      </c>
      <c r="AO120" s="34">
        <f t="shared" si="1099"/>
        <v>0</v>
      </c>
      <c r="AP120" s="34">
        <f t="shared" si="1099"/>
        <v>0</v>
      </c>
      <c r="AQ120" s="34">
        <f t="shared" si="1099"/>
        <v>0</v>
      </c>
      <c r="AR120" s="34">
        <f t="shared" si="1099"/>
        <v>0</v>
      </c>
      <c r="AS120" s="34">
        <f t="shared" si="1006"/>
        <v>0</v>
      </c>
      <c r="AT120" s="31" t="s">
        <v>29</v>
      </c>
      <c r="AU120" s="34">
        <f t="shared" ref="AU120:BD120" si="1100">IF(AU75="NA","NA",IF(AU75="NO",1,0))</f>
        <v>0</v>
      </c>
      <c r="AV120" s="34">
        <f t="shared" si="1100"/>
        <v>0</v>
      </c>
      <c r="AW120" s="34">
        <f t="shared" si="1100"/>
        <v>0</v>
      </c>
      <c r="AX120" s="34">
        <f t="shared" si="1100"/>
        <v>0</v>
      </c>
      <c r="AY120" s="34">
        <f t="shared" si="1100"/>
        <v>0</v>
      </c>
      <c r="AZ120" s="34">
        <f t="shared" si="1100"/>
        <v>0</v>
      </c>
      <c r="BA120" s="34">
        <f t="shared" si="1100"/>
        <v>0</v>
      </c>
      <c r="BB120" s="34">
        <f t="shared" si="1100"/>
        <v>0</v>
      </c>
      <c r="BC120" s="34">
        <f t="shared" si="1100"/>
        <v>0</v>
      </c>
      <c r="BD120" s="34">
        <f t="shared" si="1100"/>
        <v>0</v>
      </c>
      <c r="BE120" s="31" t="s">
        <v>29</v>
      </c>
      <c r="BF120" s="34">
        <f t="shared" ref="BF120:BN120" si="1101">IF(BF75="NA","NA",IF(BF75="NO",1,0))</f>
        <v>0</v>
      </c>
      <c r="BG120" s="34">
        <f t="shared" si="1101"/>
        <v>0</v>
      </c>
      <c r="BH120" s="34">
        <f t="shared" si="1101"/>
        <v>0</v>
      </c>
      <c r="BI120" s="34">
        <f t="shared" si="1101"/>
        <v>0</v>
      </c>
      <c r="BJ120" s="34">
        <f t="shared" si="1101"/>
        <v>0</v>
      </c>
      <c r="BK120" s="34">
        <f t="shared" si="1101"/>
        <v>0</v>
      </c>
      <c r="BL120" s="34">
        <f t="shared" si="1101"/>
        <v>0</v>
      </c>
      <c r="BM120" s="34">
        <f t="shared" si="1101"/>
        <v>0</v>
      </c>
      <c r="BN120" s="34">
        <f t="shared" si="1101"/>
        <v>0</v>
      </c>
      <c r="BO120" s="34">
        <f t="shared" si="1009"/>
        <v>0</v>
      </c>
      <c r="BP120" s="31" t="s">
        <v>29</v>
      </c>
      <c r="BQ120" s="34">
        <f t="shared" ref="BQ120:BY120" si="1102">IF(BQ75="NA","NA",IF(BQ75="NO",1,0))</f>
        <v>0</v>
      </c>
      <c r="BR120" s="34">
        <f t="shared" si="1102"/>
        <v>0</v>
      </c>
      <c r="BS120" s="34">
        <f t="shared" si="1102"/>
        <v>0</v>
      </c>
      <c r="BT120" s="34">
        <f t="shared" si="1102"/>
        <v>0</v>
      </c>
      <c r="BU120" s="34">
        <f t="shared" si="1102"/>
        <v>0</v>
      </c>
      <c r="BV120" s="34">
        <f t="shared" si="1102"/>
        <v>0</v>
      </c>
      <c r="BW120" s="34">
        <f t="shared" si="1102"/>
        <v>0</v>
      </c>
      <c r="BX120" s="34">
        <f t="shared" si="1102"/>
        <v>0</v>
      </c>
      <c r="BY120" s="34">
        <f t="shared" si="1102"/>
        <v>0</v>
      </c>
      <c r="BZ120" s="34">
        <f t="shared" si="1011"/>
        <v>0</v>
      </c>
      <c r="CA120" s="31" t="s">
        <v>29</v>
      </c>
      <c r="CB120" s="34">
        <f t="shared" ref="CB120:CJ120" si="1103">IF(CB75="NA","NA",IF(CB75="NO",1,0))</f>
        <v>0</v>
      </c>
      <c r="CC120" s="34">
        <f t="shared" si="1103"/>
        <v>0</v>
      </c>
      <c r="CD120" s="34">
        <f t="shared" si="1103"/>
        <v>0</v>
      </c>
      <c r="CE120" s="34">
        <f t="shared" si="1103"/>
        <v>0</v>
      </c>
      <c r="CF120" s="34">
        <f t="shared" si="1103"/>
        <v>0</v>
      </c>
      <c r="CG120" s="34">
        <f t="shared" si="1103"/>
        <v>0</v>
      </c>
      <c r="CH120" s="34">
        <f t="shared" si="1103"/>
        <v>0</v>
      </c>
      <c r="CI120" s="34">
        <f t="shared" si="1103"/>
        <v>0</v>
      </c>
      <c r="CJ120" s="34">
        <f t="shared" si="1103"/>
        <v>0</v>
      </c>
      <c r="CK120" s="34">
        <f t="shared" si="1013"/>
        <v>0</v>
      </c>
      <c r="CL120" s="31" t="s">
        <v>29</v>
      </c>
      <c r="CM120" s="34">
        <f t="shared" ref="CM120:CU120" si="1104">IF(CM75="NA","NA",IF(CM75="NO",1,0))</f>
        <v>0</v>
      </c>
      <c r="CN120" s="34">
        <f t="shared" si="1104"/>
        <v>0</v>
      </c>
      <c r="CO120" s="34">
        <f t="shared" si="1104"/>
        <v>0</v>
      </c>
      <c r="CP120" s="34">
        <f t="shared" si="1104"/>
        <v>0</v>
      </c>
      <c r="CQ120" s="34">
        <f t="shared" si="1104"/>
        <v>0</v>
      </c>
      <c r="CR120" s="34">
        <f t="shared" si="1104"/>
        <v>0</v>
      </c>
      <c r="CS120" s="34">
        <f t="shared" si="1104"/>
        <v>0</v>
      </c>
      <c r="CT120" s="34">
        <f t="shared" si="1104"/>
        <v>0</v>
      </c>
      <c r="CU120" s="34">
        <f t="shared" si="1104"/>
        <v>0</v>
      </c>
      <c r="CV120" s="34">
        <f t="shared" si="1015"/>
        <v>0</v>
      </c>
      <c r="CW120" s="31" t="s">
        <v>29</v>
      </c>
      <c r="CX120" s="34">
        <f t="shared" ref="CX120:DF120" si="1105">IF(CX75="NA","NA",IF(CX75="NO",1,0))</f>
        <v>0</v>
      </c>
      <c r="CY120" s="34">
        <f t="shared" si="1105"/>
        <v>0</v>
      </c>
      <c r="CZ120" s="34">
        <f t="shared" si="1105"/>
        <v>0</v>
      </c>
      <c r="DA120" s="34">
        <f t="shared" si="1105"/>
        <v>0</v>
      </c>
      <c r="DB120" s="34">
        <f t="shared" si="1105"/>
        <v>0</v>
      </c>
      <c r="DC120" s="34">
        <f t="shared" si="1105"/>
        <v>0</v>
      </c>
      <c r="DD120" s="34">
        <f t="shared" si="1105"/>
        <v>0</v>
      </c>
      <c r="DE120" s="34">
        <f t="shared" si="1105"/>
        <v>0</v>
      </c>
      <c r="DF120" s="34">
        <f t="shared" si="1105"/>
        <v>0</v>
      </c>
      <c r="DG120" s="34">
        <f t="shared" si="1017"/>
        <v>0</v>
      </c>
      <c r="DH120" s="31" t="s">
        <v>29</v>
      </c>
      <c r="DI120" s="34">
        <f t="shared" ref="DI120:DQ120" si="1106">IF(DI75="NA","NA",IF(DI75="NO",1,0))</f>
        <v>0</v>
      </c>
      <c r="DJ120" s="34">
        <f t="shared" si="1106"/>
        <v>0</v>
      </c>
      <c r="DK120" s="34">
        <f t="shared" si="1106"/>
        <v>0</v>
      </c>
      <c r="DL120" s="34">
        <f t="shared" si="1106"/>
        <v>0</v>
      </c>
      <c r="DM120" s="34">
        <f t="shared" si="1106"/>
        <v>0</v>
      </c>
      <c r="DN120" s="34">
        <f t="shared" si="1106"/>
        <v>0</v>
      </c>
      <c r="DO120" s="34">
        <f t="shared" si="1106"/>
        <v>0</v>
      </c>
      <c r="DP120" s="34">
        <f t="shared" si="1106"/>
        <v>0</v>
      </c>
      <c r="DQ120" s="34">
        <f t="shared" si="1106"/>
        <v>0</v>
      </c>
      <c r="DR120" s="34">
        <f t="shared" si="1019"/>
        <v>1</v>
      </c>
      <c r="DS120" s="31" t="s">
        <v>29</v>
      </c>
      <c r="DT120" s="34">
        <f t="shared" ref="DT120:EB120" si="1107">IF(DT75="NA","NA",IF(DT75="NO",1,0))</f>
        <v>1</v>
      </c>
      <c r="DU120" s="34">
        <f t="shared" si="1107"/>
        <v>0</v>
      </c>
      <c r="DV120" s="34">
        <f t="shared" si="1107"/>
        <v>0</v>
      </c>
      <c r="DW120" s="34">
        <f t="shared" si="1107"/>
        <v>0</v>
      </c>
      <c r="DX120" s="34">
        <f t="shared" si="1107"/>
        <v>0</v>
      </c>
      <c r="DY120" s="34">
        <f t="shared" si="1107"/>
        <v>0</v>
      </c>
      <c r="DZ120" s="34">
        <f t="shared" si="1107"/>
        <v>0</v>
      </c>
      <c r="EA120" s="34">
        <f t="shared" si="1107"/>
        <v>0</v>
      </c>
      <c r="EB120" s="34">
        <f t="shared" si="1107"/>
        <v>0</v>
      </c>
      <c r="EC120" s="34">
        <f t="shared" si="1021"/>
        <v>0</v>
      </c>
      <c r="ED120" s="31" t="s">
        <v>29</v>
      </c>
      <c r="EE120" s="34">
        <f t="shared" ref="EE120:EM120" si="1108">IF(EE75="NA","NA",IF(EE75="NO",1,0))</f>
        <v>0</v>
      </c>
      <c r="EF120" s="34">
        <f t="shared" si="1108"/>
        <v>0</v>
      </c>
      <c r="EG120" s="34">
        <f t="shared" si="1108"/>
        <v>0</v>
      </c>
      <c r="EH120" s="34">
        <f t="shared" si="1108"/>
        <v>0</v>
      </c>
      <c r="EI120" s="34">
        <f t="shared" si="1108"/>
        <v>0</v>
      </c>
      <c r="EJ120" s="34">
        <f t="shared" si="1108"/>
        <v>0</v>
      </c>
      <c r="EK120" s="34">
        <f t="shared" si="1108"/>
        <v>0</v>
      </c>
      <c r="EL120" s="34">
        <f t="shared" si="1108"/>
        <v>0</v>
      </c>
      <c r="EM120" s="34">
        <f t="shared" si="1108"/>
        <v>0</v>
      </c>
      <c r="EN120" s="34">
        <f t="shared" ref="EN120" si="1109">IF(EN75="NA","NA",IF(EN75="NO",1,0))</f>
        <v>0</v>
      </c>
      <c r="EO120" s="31" t="s">
        <v>29</v>
      </c>
      <c r="EP120" s="34">
        <f t="shared" ref="EP120:EY120" si="1110">IF(EP75="NA","NA",IF(EP75="NO",1,0))</f>
        <v>0</v>
      </c>
      <c r="EQ120" s="34">
        <f t="shared" si="1110"/>
        <v>0</v>
      </c>
      <c r="ER120" s="34">
        <f t="shared" si="1110"/>
        <v>0</v>
      </c>
      <c r="ES120" s="34">
        <f t="shared" si="1110"/>
        <v>0</v>
      </c>
      <c r="ET120" s="34">
        <f t="shared" si="1110"/>
        <v>0</v>
      </c>
      <c r="EU120" s="34">
        <f t="shared" si="1110"/>
        <v>0</v>
      </c>
      <c r="EV120" s="34">
        <f t="shared" si="1110"/>
        <v>0</v>
      </c>
      <c r="EW120" s="34">
        <f t="shared" si="1110"/>
        <v>0</v>
      </c>
      <c r="EX120" s="34">
        <f t="shared" si="1110"/>
        <v>0</v>
      </c>
      <c r="EY120" s="34">
        <f t="shared" si="1110"/>
        <v>0</v>
      </c>
      <c r="EZ120" s="31" t="s">
        <v>29</v>
      </c>
      <c r="FA120" s="34">
        <f t="shared" ref="FA120:FJ120" si="1111">IF(FA75="NA","NA",IF(FA75="NO",1,0))</f>
        <v>0</v>
      </c>
      <c r="FB120" s="34">
        <f t="shared" si="1111"/>
        <v>0</v>
      </c>
      <c r="FC120" s="34">
        <f t="shared" si="1111"/>
        <v>0</v>
      </c>
      <c r="FD120" s="34">
        <f t="shared" si="1111"/>
        <v>0</v>
      </c>
      <c r="FE120" s="34">
        <f t="shared" si="1111"/>
        <v>0</v>
      </c>
      <c r="FF120" s="34">
        <f t="shared" si="1111"/>
        <v>0</v>
      </c>
      <c r="FG120" s="34">
        <f t="shared" si="1111"/>
        <v>0</v>
      </c>
      <c r="FH120" s="34">
        <f t="shared" si="1111"/>
        <v>0</v>
      </c>
      <c r="FI120" s="34">
        <f t="shared" si="1111"/>
        <v>0</v>
      </c>
      <c r="FJ120" s="34">
        <f t="shared" si="1111"/>
        <v>0</v>
      </c>
      <c r="FK120" s="31" t="s">
        <v>29</v>
      </c>
      <c r="FL120" s="34">
        <f t="shared" ref="FL120:FR120" si="1112">IF(FL75="NA","NA",IF(FL75="NO",1,0))</f>
        <v>0</v>
      </c>
      <c r="FM120" s="34">
        <f t="shared" si="1112"/>
        <v>0</v>
      </c>
      <c r="FN120" s="34">
        <f t="shared" si="1112"/>
        <v>0</v>
      </c>
      <c r="FO120" s="34">
        <f t="shared" si="1112"/>
        <v>0</v>
      </c>
      <c r="FP120" s="34">
        <f t="shared" si="1112"/>
        <v>0</v>
      </c>
      <c r="FQ120" s="34">
        <f t="shared" si="1112"/>
        <v>0</v>
      </c>
      <c r="FR120" s="34">
        <f t="shared" si="1112"/>
        <v>0</v>
      </c>
      <c r="FS120" s="31" t="s">
        <v>29</v>
      </c>
      <c r="FT120" s="96" t="s">
        <v>29</v>
      </c>
      <c r="FU120" s="4">
        <f t="shared" si="1027"/>
        <v>2</v>
      </c>
      <c r="FV120" s="14"/>
      <c r="FW120" s="14"/>
      <c r="FX120" s="16"/>
      <c r="FY120" s="16">
        <f t="shared" si="865"/>
        <v>1.2658227848101267</v>
      </c>
      <c r="GB120" s="127"/>
      <c r="GC120" s="128" t="str">
        <f>FT93</f>
        <v xml:space="preserve">      NSE-2 </v>
      </c>
      <c r="GD120" s="120">
        <f>FU93</f>
        <v>150</v>
      </c>
      <c r="GE120" s="121">
        <f>GD120/GD122*100</f>
        <v>94.936708860759495</v>
      </c>
      <c r="GF120" s="129">
        <f>FU229</f>
        <v>0</v>
      </c>
      <c r="GG120" s="129">
        <f>FU221</f>
        <v>4</v>
      </c>
      <c r="GH120" s="129">
        <f>FU213</f>
        <v>4</v>
      </c>
      <c r="GI120" s="122" t="s">
        <v>129</v>
      </c>
      <c r="GJ120" s="122" t="s">
        <v>129</v>
      </c>
      <c r="GK120" s="122" t="s">
        <v>129</v>
      </c>
      <c r="GL120" s="112">
        <v>45</v>
      </c>
    </row>
    <row r="121" spans="1:194" x14ac:dyDescent="0.2">
      <c r="FT121" s="14"/>
      <c r="FU121" s="14"/>
      <c r="FV121" s="14"/>
      <c r="FW121" s="14"/>
      <c r="FX121" s="16"/>
      <c r="FY121" s="4"/>
      <c r="GB121" s="123"/>
      <c r="GC121" s="124"/>
      <c r="GD121" s="122">
        <f>FU125</f>
        <v>0</v>
      </c>
      <c r="GE121" s="131">
        <f>GD121/GD122*100</f>
        <v>0</v>
      </c>
      <c r="GF121" s="121">
        <f>GF120/GD122*100</f>
        <v>0</v>
      </c>
      <c r="GG121" s="121">
        <f>GG120/GD122*100</f>
        <v>2.5316455696202533</v>
      </c>
      <c r="GH121" s="121">
        <f>GH120/GD122*100</f>
        <v>2.5316455696202533</v>
      </c>
      <c r="GI121" s="122" t="s">
        <v>129</v>
      </c>
      <c r="GJ121" s="122" t="s">
        <v>129</v>
      </c>
      <c r="GK121" s="122" t="s">
        <v>129</v>
      </c>
      <c r="GL121" s="112">
        <v>46</v>
      </c>
    </row>
    <row r="122" spans="1:194" x14ac:dyDescent="0.2">
      <c r="A122" s="17" t="s">
        <v>54</v>
      </c>
      <c r="B122" s="17" t="s">
        <v>119</v>
      </c>
      <c r="C122" s="50"/>
      <c r="D122" s="50"/>
      <c r="E122" s="50"/>
      <c r="F122" s="50"/>
      <c r="G122" s="50"/>
      <c r="H122" s="50"/>
      <c r="I122" s="50"/>
      <c r="J122" s="50"/>
      <c r="K122" s="50"/>
      <c r="L122" s="17" t="s">
        <v>54</v>
      </c>
      <c r="M122" s="17" t="s">
        <v>119</v>
      </c>
      <c r="N122" s="50"/>
      <c r="O122" s="50"/>
      <c r="P122" s="50"/>
      <c r="Q122" s="50"/>
      <c r="R122" s="50"/>
      <c r="S122" s="50"/>
      <c r="T122" s="50"/>
      <c r="U122" s="50"/>
      <c r="V122" s="50"/>
      <c r="W122" s="17" t="s">
        <v>119</v>
      </c>
      <c r="X122" s="17" t="s">
        <v>54</v>
      </c>
      <c r="Y122" s="50"/>
      <c r="Z122" s="50"/>
      <c r="AA122" s="50"/>
      <c r="AB122" s="50"/>
      <c r="AC122" s="50"/>
      <c r="AD122" s="50"/>
      <c r="AE122" s="50"/>
      <c r="AF122" s="50"/>
      <c r="AG122" s="50"/>
      <c r="AH122" s="17" t="s">
        <v>119</v>
      </c>
      <c r="AI122" s="17" t="s">
        <v>54</v>
      </c>
      <c r="AJ122" s="50"/>
      <c r="AK122" s="50"/>
      <c r="AL122" s="50"/>
      <c r="AM122" s="50"/>
      <c r="AN122" s="50"/>
      <c r="AO122" s="50"/>
      <c r="AP122" s="50"/>
      <c r="AQ122" s="50"/>
      <c r="AR122" s="50"/>
      <c r="AS122" s="17" t="s">
        <v>119</v>
      </c>
      <c r="AT122" s="17" t="s">
        <v>54</v>
      </c>
      <c r="AU122" s="50"/>
      <c r="AV122" s="50"/>
      <c r="AW122" s="50"/>
      <c r="AX122" s="50"/>
      <c r="AY122" s="50"/>
      <c r="AZ122" s="50"/>
      <c r="BA122" s="50"/>
      <c r="BB122" s="50"/>
      <c r="BC122" s="50"/>
      <c r="BD122" s="17" t="s">
        <v>119</v>
      </c>
      <c r="BE122" s="17" t="s">
        <v>54</v>
      </c>
      <c r="BF122" s="50"/>
      <c r="BG122" s="50"/>
      <c r="BH122" s="50"/>
      <c r="BI122" s="50"/>
      <c r="BJ122" s="50"/>
      <c r="BK122" s="50"/>
      <c r="BL122" s="50"/>
      <c r="BM122" s="50"/>
      <c r="BN122" s="50"/>
      <c r="BO122" s="17" t="s">
        <v>119</v>
      </c>
      <c r="BP122" s="17" t="s">
        <v>54</v>
      </c>
      <c r="BQ122" s="50"/>
      <c r="BR122" s="50"/>
      <c r="BS122" s="50"/>
      <c r="BT122" s="50"/>
      <c r="BU122" s="50"/>
      <c r="BV122" s="50"/>
      <c r="BW122" s="50"/>
      <c r="BX122" s="50"/>
      <c r="BY122" s="50"/>
      <c r="BZ122" s="17" t="s">
        <v>119</v>
      </c>
      <c r="CA122" s="17" t="s">
        <v>54</v>
      </c>
      <c r="CB122" s="50"/>
      <c r="CC122" s="50"/>
      <c r="CD122" s="50"/>
      <c r="CE122" s="50"/>
      <c r="CF122" s="50"/>
      <c r="CG122" s="50"/>
      <c r="CH122" s="50"/>
      <c r="CI122" s="50"/>
      <c r="CJ122" s="50"/>
      <c r="CK122" s="17" t="s">
        <v>119</v>
      </c>
      <c r="CL122" s="17" t="s">
        <v>54</v>
      </c>
      <c r="CM122" s="50"/>
      <c r="CN122" s="50"/>
      <c r="CO122" s="50"/>
      <c r="CP122" s="50"/>
      <c r="CQ122" s="50"/>
      <c r="CR122" s="50"/>
      <c r="CS122" s="50"/>
      <c r="CT122" s="50"/>
      <c r="CU122" s="50"/>
      <c r="CV122" s="17" t="s">
        <v>119</v>
      </c>
      <c r="CW122" s="17" t="s">
        <v>54</v>
      </c>
      <c r="CX122" s="50"/>
      <c r="CY122" s="50"/>
      <c r="CZ122" s="50"/>
      <c r="DA122" s="50"/>
      <c r="DB122" s="50"/>
      <c r="DC122" s="50"/>
      <c r="DD122" s="50"/>
      <c r="DE122" s="50"/>
      <c r="DF122" s="50"/>
      <c r="DG122" s="17" t="s">
        <v>119</v>
      </c>
      <c r="DH122" s="17" t="s">
        <v>54</v>
      </c>
      <c r="DI122" s="50"/>
      <c r="DJ122" s="50"/>
      <c r="DK122" s="50"/>
      <c r="DL122" s="50"/>
      <c r="DM122" s="50"/>
      <c r="DN122" s="50"/>
      <c r="DO122" s="50"/>
      <c r="DP122" s="50"/>
      <c r="DQ122" s="50"/>
      <c r="DR122" s="17" t="s">
        <v>119</v>
      </c>
      <c r="DS122" s="17" t="s">
        <v>54</v>
      </c>
      <c r="DT122" s="50"/>
      <c r="DU122" s="50"/>
      <c r="DV122" s="50"/>
      <c r="DW122" s="50"/>
      <c r="DX122" s="50"/>
      <c r="DY122" s="50"/>
      <c r="DZ122" s="50"/>
      <c r="EA122" s="50"/>
      <c r="EB122" s="50"/>
      <c r="EC122" s="17" t="s">
        <v>119</v>
      </c>
      <c r="ED122" s="17" t="s">
        <v>54</v>
      </c>
      <c r="EE122" s="50"/>
      <c r="EF122" s="50"/>
      <c r="EG122" s="50"/>
      <c r="EH122" s="50"/>
      <c r="EI122" s="50"/>
      <c r="EJ122" s="50"/>
      <c r="EK122" s="50"/>
      <c r="EL122" s="50"/>
      <c r="EM122" s="50"/>
      <c r="EN122" s="50"/>
      <c r="EO122" s="17" t="s">
        <v>54</v>
      </c>
      <c r="EP122" s="50"/>
      <c r="EQ122" s="50"/>
      <c r="ER122" s="50"/>
      <c r="ES122" s="50"/>
      <c r="ET122" s="50"/>
      <c r="EU122" s="50"/>
      <c r="EV122" s="50"/>
      <c r="EW122" s="50"/>
      <c r="EX122" s="50"/>
      <c r="EY122" s="50"/>
      <c r="EZ122" s="17" t="s">
        <v>54</v>
      </c>
      <c r="FA122" s="50"/>
      <c r="FB122" s="50"/>
      <c r="FC122" s="50"/>
      <c r="FD122" s="50"/>
      <c r="FE122" s="50"/>
      <c r="FF122" s="50"/>
      <c r="FG122" s="50"/>
      <c r="FH122" s="50"/>
      <c r="FI122" s="50"/>
      <c r="FJ122" s="50"/>
      <c r="FK122" s="17" t="s">
        <v>54</v>
      </c>
      <c r="FL122" s="50"/>
      <c r="FM122" s="50"/>
      <c r="FN122" s="50"/>
      <c r="FO122" s="50"/>
      <c r="FP122" s="50"/>
      <c r="FQ122" s="50"/>
      <c r="FR122" s="50"/>
      <c r="FS122" s="17" t="s">
        <v>54</v>
      </c>
      <c r="FT122" s="55" t="s">
        <v>54</v>
      </c>
      <c r="FU122" s="15" t="s">
        <v>48</v>
      </c>
      <c r="FV122" s="14"/>
      <c r="FW122" s="14"/>
      <c r="FX122" s="14"/>
      <c r="FY122" s="4" t="s">
        <v>32</v>
      </c>
      <c r="GB122" s="123"/>
      <c r="GC122" s="124"/>
      <c r="GD122" s="120">
        <f>FW93</f>
        <v>158</v>
      </c>
      <c r="GE122" s="120"/>
      <c r="GF122" s="120"/>
      <c r="GG122" s="120"/>
      <c r="GH122" s="120"/>
      <c r="GI122" s="120"/>
      <c r="GJ122" s="120"/>
      <c r="GK122" s="120"/>
      <c r="GL122" s="112">
        <v>47</v>
      </c>
    </row>
    <row r="123" spans="1:194" x14ac:dyDescent="0.2">
      <c r="A123" s="18" t="s">
        <v>45</v>
      </c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18" t="s">
        <v>45</v>
      </c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18" t="s">
        <v>45</v>
      </c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18" t="s">
        <v>45</v>
      </c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18" t="s">
        <v>45</v>
      </c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18" t="s">
        <v>45</v>
      </c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18" t="s">
        <v>45</v>
      </c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18" t="s">
        <v>45</v>
      </c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18" t="s">
        <v>45</v>
      </c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18" t="s">
        <v>45</v>
      </c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18" t="s">
        <v>45</v>
      </c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18" t="s">
        <v>45</v>
      </c>
      <c r="DT123" s="25"/>
      <c r="DU123" s="25"/>
      <c r="DV123" s="25"/>
      <c r="DW123" s="25"/>
      <c r="DX123" s="25"/>
      <c r="DY123" s="25"/>
      <c r="DZ123" s="25"/>
      <c r="EA123" s="25"/>
      <c r="EB123" s="25"/>
      <c r="EC123" s="25"/>
      <c r="ED123" s="18" t="s">
        <v>45</v>
      </c>
      <c r="EE123" s="25"/>
      <c r="EF123" s="25"/>
      <c r="EG123" s="25"/>
      <c r="EH123" s="25"/>
      <c r="EI123" s="25"/>
      <c r="EJ123" s="25"/>
      <c r="EK123" s="25"/>
      <c r="EL123" s="25"/>
      <c r="EM123" s="25"/>
      <c r="EN123" s="25"/>
      <c r="EO123" s="18" t="s">
        <v>45</v>
      </c>
      <c r="EP123" s="25"/>
      <c r="EQ123" s="25"/>
      <c r="ER123" s="25"/>
      <c r="ES123" s="25"/>
      <c r="ET123" s="25"/>
      <c r="EU123" s="25"/>
      <c r="EV123" s="25"/>
      <c r="EW123" s="25"/>
      <c r="EX123" s="25"/>
      <c r="EY123" s="25"/>
      <c r="EZ123" s="18" t="s">
        <v>45</v>
      </c>
      <c r="FA123" s="25"/>
      <c r="FB123" s="25"/>
      <c r="FC123" s="25"/>
      <c r="FD123" s="25"/>
      <c r="FE123" s="25"/>
      <c r="FF123" s="25"/>
      <c r="FG123" s="25"/>
      <c r="FH123" s="25"/>
      <c r="FI123" s="25"/>
      <c r="FJ123" s="25"/>
      <c r="FK123" s="18" t="s">
        <v>45</v>
      </c>
      <c r="FL123" s="25"/>
      <c r="FM123" s="25"/>
      <c r="FN123" s="25"/>
      <c r="FO123" s="25"/>
      <c r="FP123" s="25"/>
      <c r="FQ123" s="25"/>
      <c r="FR123" s="25"/>
      <c r="FS123" s="18" t="s">
        <v>45</v>
      </c>
      <c r="FT123" s="55" t="s">
        <v>45</v>
      </c>
      <c r="FU123" s="4"/>
      <c r="FV123" s="4"/>
      <c r="FW123" s="4"/>
      <c r="FX123" s="4"/>
      <c r="GB123" s="127"/>
      <c r="GC123" s="128" t="str">
        <f>FT94</f>
        <v xml:space="preserve">      SPE-1 </v>
      </c>
      <c r="GD123" s="120">
        <f>FU94</f>
        <v>20</v>
      </c>
      <c r="GE123" s="121">
        <f>GD123/GD125*100</f>
        <v>12.658227848101266</v>
      </c>
      <c r="GF123" s="129">
        <f>FU230</f>
        <v>0</v>
      </c>
      <c r="GG123" s="129">
        <f>FU222</f>
        <v>0</v>
      </c>
      <c r="GH123" s="129">
        <f>FU214</f>
        <v>0</v>
      </c>
      <c r="GI123" s="122" t="s">
        <v>129</v>
      </c>
      <c r="GJ123" s="122" t="s">
        <v>129</v>
      </c>
      <c r="GK123" s="122" t="s">
        <v>129</v>
      </c>
      <c r="GL123" s="112">
        <v>48</v>
      </c>
    </row>
    <row r="124" spans="1:194" x14ac:dyDescent="0.2">
      <c r="A124" s="19" t="s">
        <v>23</v>
      </c>
      <c r="B124" s="25">
        <f t="shared" ref="B124:K125" si="1113">IF(B70="NA","NA",IF(B70="SILL",1,0))</f>
        <v>0</v>
      </c>
      <c r="C124" s="25">
        <f t="shared" si="1113"/>
        <v>0</v>
      </c>
      <c r="D124" s="25">
        <f t="shared" si="1113"/>
        <v>0</v>
      </c>
      <c r="E124" s="25">
        <f t="shared" si="1113"/>
        <v>0</v>
      </c>
      <c r="F124" s="25">
        <f t="shared" si="1113"/>
        <v>0</v>
      </c>
      <c r="G124" s="25">
        <f t="shared" si="1113"/>
        <v>0</v>
      </c>
      <c r="H124" s="25">
        <f t="shared" si="1113"/>
        <v>0</v>
      </c>
      <c r="I124" s="25">
        <f t="shared" si="1113"/>
        <v>0</v>
      </c>
      <c r="J124" s="25">
        <f t="shared" si="1113"/>
        <v>0</v>
      </c>
      <c r="K124" s="25">
        <f t="shared" si="1113"/>
        <v>0</v>
      </c>
      <c r="L124" s="19" t="s">
        <v>23</v>
      </c>
      <c r="M124" s="25">
        <f t="shared" ref="M124:W124" si="1114">IF(M70="NA","NA",IF(M70="SILL",1,0))</f>
        <v>0</v>
      </c>
      <c r="N124" s="25">
        <f t="shared" si="1114"/>
        <v>0</v>
      </c>
      <c r="O124" s="25">
        <f t="shared" si="1114"/>
        <v>0</v>
      </c>
      <c r="P124" s="25">
        <f t="shared" si="1114"/>
        <v>0</v>
      </c>
      <c r="Q124" s="25">
        <f t="shared" si="1114"/>
        <v>0</v>
      </c>
      <c r="R124" s="25">
        <f t="shared" si="1114"/>
        <v>0</v>
      </c>
      <c r="S124" s="25">
        <f t="shared" si="1114"/>
        <v>0</v>
      </c>
      <c r="T124" s="25">
        <f t="shared" si="1114"/>
        <v>0</v>
      </c>
      <c r="U124" s="25">
        <f t="shared" si="1114"/>
        <v>0</v>
      </c>
      <c r="V124" s="25">
        <f t="shared" ref="V124" si="1115">IF(V70="NA","NA",IF(V70="SILL",1,0))</f>
        <v>0</v>
      </c>
      <c r="W124" s="25">
        <f t="shared" si="1114"/>
        <v>0</v>
      </c>
      <c r="X124" s="19" t="s">
        <v>23</v>
      </c>
      <c r="Y124" s="25">
        <f t="shared" ref="Y124:AH124" si="1116">IF(Y70="NA","NA",IF(Y70="SILL",1,0))</f>
        <v>0</v>
      </c>
      <c r="Z124" s="25">
        <f t="shared" si="1116"/>
        <v>0</v>
      </c>
      <c r="AA124" s="25">
        <f t="shared" si="1116"/>
        <v>0</v>
      </c>
      <c r="AB124" s="25">
        <f t="shared" si="1116"/>
        <v>0</v>
      </c>
      <c r="AC124" s="25">
        <f t="shared" si="1116"/>
        <v>0</v>
      </c>
      <c r="AD124" s="25">
        <f t="shared" si="1116"/>
        <v>0</v>
      </c>
      <c r="AE124" s="25">
        <f t="shared" si="1116"/>
        <v>0</v>
      </c>
      <c r="AF124" s="25">
        <f t="shared" si="1116"/>
        <v>0</v>
      </c>
      <c r="AG124" s="25">
        <f t="shared" si="1116"/>
        <v>0</v>
      </c>
      <c r="AH124" s="25">
        <f t="shared" si="1116"/>
        <v>0</v>
      </c>
      <c r="AI124" s="19" t="s">
        <v>23</v>
      </c>
      <c r="AJ124" s="25">
        <f t="shared" ref="AJ124:AS124" si="1117">IF(AJ70="NA","NA",IF(AJ70="SILL",1,0))</f>
        <v>0</v>
      </c>
      <c r="AK124" s="25">
        <f t="shared" si="1117"/>
        <v>0</v>
      </c>
      <c r="AL124" s="25">
        <f t="shared" si="1117"/>
        <v>0</v>
      </c>
      <c r="AM124" s="25">
        <f t="shared" si="1117"/>
        <v>0</v>
      </c>
      <c r="AN124" s="25">
        <f t="shared" si="1117"/>
        <v>0</v>
      </c>
      <c r="AO124" s="25">
        <f t="shared" si="1117"/>
        <v>0</v>
      </c>
      <c r="AP124" s="25">
        <f t="shared" si="1117"/>
        <v>0</v>
      </c>
      <c r="AQ124" s="25">
        <f t="shared" si="1117"/>
        <v>0</v>
      </c>
      <c r="AR124" s="25">
        <f t="shared" si="1117"/>
        <v>0</v>
      </c>
      <c r="AS124" s="25">
        <f t="shared" si="1117"/>
        <v>0</v>
      </c>
      <c r="AT124" s="19" t="s">
        <v>23</v>
      </c>
      <c r="AU124" s="25">
        <f t="shared" ref="AU124:BD124" si="1118">IF(AU70="NA","NA",IF(AU70="SILL",1,0))</f>
        <v>0</v>
      </c>
      <c r="AV124" s="25">
        <f t="shared" si="1118"/>
        <v>0</v>
      </c>
      <c r="AW124" s="25">
        <f t="shared" si="1118"/>
        <v>0</v>
      </c>
      <c r="AX124" s="25">
        <f t="shared" si="1118"/>
        <v>0</v>
      </c>
      <c r="AY124" s="25">
        <f t="shared" si="1118"/>
        <v>0</v>
      </c>
      <c r="AZ124" s="25">
        <f t="shared" si="1118"/>
        <v>0</v>
      </c>
      <c r="BA124" s="25">
        <f t="shared" si="1118"/>
        <v>0</v>
      </c>
      <c r="BB124" s="25">
        <f t="shared" si="1118"/>
        <v>0</v>
      </c>
      <c r="BC124" s="25">
        <f t="shared" si="1118"/>
        <v>0</v>
      </c>
      <c r="BD124" s="25">
        <f t="shared" si="1118"/>
        <v>0</v>
      </c>
      <c r="BE124" s="19" t="s">
        <v>23</v>
      </c>
      <c r="BF124" s="25">
        <f t="shared" ref="BF124:BO124" si="1119">IF(BF70="NA","NA",IF(BF70="SILL",1,0))</f>
        <v>0</v>
      </c>
      <c r="BG124" s="25">
        <f t="shared" si="1119"/>
        <v>0</v>
      </c>
      <c r="BH124" s="25">
        <f t="shared" si="1119"/>
        <v>0</v>
      </c>
      <c r="BI124" s="25">
        <f t="shared" si="1119"/>
        <v>0</v>
      </c>
      <c r="BJ124" s="25">
        <f t="shared" si="1119"/>
        <v>0</v>
      </c>
      <c r="BK124" s="25">
        <f t="shared" si="1119"/>
        <v>0</v>
      </c>
      <c r="BL124" s="25">
        <f t="shared" si="1119"/>
        <v>0</v>
      </c>
      <c r="BM124" s="25">
        <f t="shared" si="1119"/>
        <v>0</v>
      </c>
      <c r="BN124" s="25">
        <f t="shared" si="1119"/>
        <v>0</v>
      </c>
      <c r="BO124" s="25">
        <f t="shared" si="1119"/>
        <v>0</v>
      </c>
      <c r="BP124" s="19" t="s">
        <v>23</v>
      </c>
      <c r="BQ124" s="25">
        <f t="shared" ref="BQ124:BZ124" si="1120">IF(BQ70="NA","NA",IF(BQ70="SILL",1,0))</f>
        <v>0</v>
      </c>
      <c r="BR124" s="25">
        <f t="shared" si="1120"/>
        <v>0</v>
      </c>
      <c r="BS124" s="25">
        <f t="shared" si="1120"/>
        <v>0</v>
      </c>
      <c r="BT124" s="25">
        <f t="shared" si="1120"/>
        <v>0</v>
      </c>
      <c r="BU124" s="25">
        <f t="shared" si="1120"/>
        <v>0</v>
      </c>
      <c r="BV124" s="25">
        <f t="shared" si="1120"/>
        <v>0</v>
      </c>
      <c r="BW124" s="25">
        <f t="shared" si="1120"/>
        <v>0</v>
      </c>
      <c r="BX124" s="25">
        <f t="shared" si="1120"/>
        <v>0</v>
      </c>
      <c r="BY124" s="25">
        <f t="shared" si="1120"/>
        <v>0</v>
      </c>
      <c r="BZ124" s="25">
        <f t="shared" si="1120"/>
        <v>0</v>
      </c>
      <c r="CA124" s="19" t="s">
        <v>23</v>
      </c>
      <c r="CB124" s="25">
        <f t="shared" ref="CB124:CK124" si="1121">IF(CB70="NA","NA",IF(CB70="SILL",1,0))</f>
        <v>0</v>
      </c>
      <c r="CC124" s="25">
        <f t="shared" si="1121"/>
        <v>0</v>
      </c>
      <c r="CD124" s="25">
        <f t="shared" si="1121"/>
        <v>0</v>
      </c>
      <c r="CE124" s="25">
        <f t="shared" si="1121"/>
        <v>0</v>
      </c>
      <c r="CF124" s="25">
        <f t="shared" si="1121"/>
        <v>0</v>
      </c>
      <c r="CG124" s="25">
        <f t="shared" si="1121"/>
        <v>0</v>
      </c>
      <c r="CH124" s="25">
        <f t="shared" si="1121"/>
        <v>0</v>
      </c>
      <c r="CI124" s="25">
        <f t="shared" si="1121"/>
        <v>0</v>
      </c>
      <c r="CJ124" s="25">
        <f t="shared" si="1121"/>
        <v>0</v>
      </c>
      <c r="CK124" s="25">
        <f t="shared" si="1121"/>
        <v>0</v>
      </c>
      <c r="CL124" s="19" t="s">
        <v>23</v>
      </c>
      <c r="CM124" s="25">
        <f t="shared" ref="CM124:CV124" si="1122">IF(CM70="NA","NA",IF(CM70="SILL",1,0))</f>
        <v>0</v>
      </c>
      <c r="CN124" s="25">
        <f t="shared" si="1122"/>
        <v>0</v>
      </c>
      <c r="CO124" s="25">
        <f t="shared" si="1122"/>
        <v>0</v>
      </c>
      <c r="CP124" s="25">
        <f t="shared" si="1122"/>
        <v>0</v>
      </c>
      <c r="CQ124" s="25">
        <f t="shared" si="1122"/>
        <v>0</v>
      </c>
      <c r="CR124" s="25">
        <f t="shared" si="1122"/>
        <v>0</v>
      </c>
      <c r="CS124" s="25">
        <f t="shared" si="1122"/>
        <v>0</v>
      </c>
      <c r="CT124" s="25">
        <f t="shared" si="1122"/>
        <v>0</v>
      </c>
      <c r="CU124" s="25">
        <f t="shared" si="1122"/>
        <v>0</v>
      </c>
      <c r="CV124" s="25">
        <f t="shared" si="1122"/>
        <v>0</v>
      </c>
      <c r="CW124" s="19" t="s">
        <v>23</v>
      </c>
      <c r="CX124" s="25">
        <f t="shared" ref="CX124:DG124" si="1123">IF(CX70="NA","NA",IF(CX70="SILL",1,0))</f>
        <v>0</v>
      </c>
      <c r="CY124" s="25">
        <f t="shared" si="1123"/>
        <v>0</v>
      </c>
      <c r="CZ124" s="25">
        <f t="shared" si="1123"/>
        <v>0</v>
      </c>
      <c r="DA124" s="25">
        <f t="shared" si="1123"/>
        <v>0</v>
      </c>
      <c r="DB124" s="25">
        <f t="shared" si="1123"/>
        <v>0</v>
      </c>
      <c r="DC124" s="25">
        <f t="shared" si="1123"/>
        <v>0</v>
      </c>
      <c r="DD124" s="25">
        <f t="shared" si="1123"/>
        <v>0</v>
      </c>
      <c r="DE124" s="25">
        <f t="shared" si="1123"/>
        <v>0</v>
      </c>
      <c r="DF124" s="25">
        <f t="shared" si="1123"/>
        <v>0</v>
      </c>
      <c r="DG124" s="25">
        <f t="shared" si="1123"/>
        <v>0</v>
      </c>
      <c r="DH124" s="19" t="s">
        <v>23</v>
      </c>
      <c r="DI124" s="25">
        <f t="shared" ref="DI124:DR124" si="1124">IF(DI70="NA","NA",IF(DI70="SILL",1,0))</f>
        <v>0</v>
      </c>
      <c r="DJ124" s="25">
        <f t="shared" si="1124"/>
        <v>0</v>
      </c>
      <c r="DK124" s="25">
        <f t="shared" si="1124"/>
        <v>0</v>
      </c>
      <c r="DL124" s="25">
        <f t="shared" si="1124"/>
        <v>0</v>
      </c>
      <c r="DM124" s="25">
        <f t="shared" si="1124"/>
        <v>0</v>
      </c>
      <c r="DN124" s="25">
        <f t="shared" si="1124"/>
        <v>0</v>
      </c>
      <c r="DO124" s="25">
        <f t="shared" si="1124"/>
        <v>0</v>
      </c>
      <c r="DP124" s="25">
        <f t="shared" si="1124"/>
        <v>0</v>
      </c>
      <c r="DQ124" s="25">
        <f t="shared" si="1124"/>
        <v>0</v>
      </c>
      <c r="DR124" s="25">
        <f t="shared" si="1124"/>
        <v>0</v>
      </c>
      <c r="DS124" s="19" t="s">
        <v>23</v>
      </c>
      <c r="DT124" s="25">
        <f t="shared" ref="DT124:EC124" si="1125">IF(DT70="NA","NA",IF(DT70="SILL",1,0))</f>
        <v>0</v>
      </c>
      <c r="DU124" s="25">
        <f t="shared" si="1125"/>
        <v>0</v>
      </c>
      <c r="DV124" s="25">
        <f t="shared" si="1125"/>
        <v>0</v>
      </c>
      <c r="DW124" s="25">
        <f t="shared" si="1125"/>
        <v>0</v>
      </c>
      <c r="DX124" s="25">
        <f t="shared" si="1125"/>
        <v>0</v>
      </c>
      <c r="DY124" s="25">
        <f t="shared" si="1125"/>
        <v>0</v>
      </c>
      <c r="DZ124" s="25">
        <f t="shared" si="1125"/>
        <v>0</v>
      </c>
      <c r="EA124" s="25">
        <f t="shared" si="1125"/>
        <v>0</v>
      </c>
      <c r="EB124" s="25">
        <f t="shared" si="1125"/>
        <v>0</v>
      </c>
      <c r="EC124" s="25">
        <f t="shared" si="1125"/>
        <v>0</v>
      </c>
      <c r="ED124" s="19" t="s">
        <v>23</v>
      </c>
      <c r="EE124" s="25">
        <f t="shared" ref="EE124:EN124" si="1126">IF(EE70="NA","NA",IF(EE70="SILL",1,0))</f>
        <v>0</v>
      </c>
      <c r="EF124" s="25">
        <f t="shared" si="1126"/>
        <v>0</v>
      </c>
      <c r="EG124" s="25">
        <f t="shared" si="1126"/>
        <v>0</v>
      </c>
      <c r="EH124" s="25">
        <f t="shared" si="1126"/>
        <v>0</v>
      </c>
      <c r="EI124" s="25">
        <f t="shared" si="1126"/>
        <v>0</v>
      </c>
      <c r="EJ124" s="25">
        <f t="shared" si="1126"/>
        <v>0</v>
      </c>
      <c r="EK124" s="25">
        <f t="shared" si="1126"/>
        <v>0</v>
      </c>
      <c r="EL124" s="25">
        <f t="shared" si="1126"/>
        <v>0</v>
      </c>
      <c r="EM124" s="25">
        <f t="shared" si="1126"/>
        <v>0</v>
      </c>
      <c r="EN124" s="25">
        <f t="shared" si="1126"/>
        <v>0</v>
      </c>
      <c r="EO124" s="19" t="s">
        <v>23</v>
      </c>
      <c r="EP124" s="25">
        <f t="shared" ref="EP124:EY124" si="1127">IF(EP70="NA","NA",IF(EP70="SILL",1,0))</f>
        <v>0</v>
      </c>
      <c r="EQ124" s="25">
        <f t="shared" si="1127"/>
        <v>0</v>
      </c>
      <c r="ER124" s="25">
        <f t="shared" si="1127"/>
        <v>0</v>
      </c>
      <c r="ES124" s="25">
        <f t="shared" si="1127"/>
        <v>0</v>
      </c>
      <c r="ET124" s="25">
        <f t="shared" si="1127"/>
        <v>0</v>
      </c>
      <c r="EU124" s="25">
        <f t="shared" si="1127"/>
        <v>0</v>
      </c>
      <c r="EV124" s="25">
        <f t="shared" si="1127"/>
        <v>0</v>
      </c>
      <c r="EW124" s="25">
        <f t="shared" si="1127"/>
        <v>0</v>
      </c>
      <c r="EX124" s="25">
        <f t="shared" si="1127"/>
        <v>0</v>
      </c>
      <c r="EY124" s="25">
        <f t="shared" si="1127"/>
        <v>0</v>
      </c>
      <c r="EZ124" s="19" t="s">
        <v>23</v>
      </c>
      <c r="FA124" s="25">
        <f t="shared" ref="FA124:FJ124" si="1128">IF(FA70="NA","NA",IF(FA70="SILL",1,0))</f>
        <v>0</v>
      </c>
      <c r="FB124" s="25">
        <f t="shared" si="1128"/>
        <v>0</v>
      </c>
      <c r="FC124" s="25">
        <f t="shared" si="1128"/>
        <v>0</v>
      </c>
      <c r="FD124" s="25">
        <f t="shared" si="1128"/>
        <v>0</v>
      </c>
      <c r="FE124" s="25">
        <f t="shared" si="1128"/>
        <v>0</v>
      </c>
      <c r="FF124" s="25">
        <f t="shared" si="1128"/>
        <v>0</v>
      </c>
      <c r="FG124" s="25">
        <f t="shared" si="1128"/>
        <v>0</v>
      </c>
      <c r="FH124" s="25">
        <f t="shared" si="1128"/>
        <v>0</v>
      </c>
      <c r="FI124" s="25">
        <f t="shared" si="1128"/>
        <v>0</v>
      </c>
      <c r="FJ124" s="25">
        <f t="shared" si="1128"/>
        <v>0</v>
      </c>
      <c r="FK124" s="19" t="s">
        <v>23</v>
      </c>
      <c r="FL124" s="25">
        <f t="shared" ref="FL124:FR124" si="1129">IF(FL70="NA","NA",IF(FL70="SILL",1,0))</f>
        <v>0</v>
      </c>
      <c r="FM124" s="25">
        <f t="shared" si="1129"/>
        <v>0</v>
      </c>
      <c r="FN124" s="25">
        <f t="shared" si="1129"/>
        <v>0</v>
      </c>
      <c r="FO124" s="25">
        <f t="shared" si="1129"/>
        <v>0</v>
      </c>
      <c r="FP124" s="25">
        <f t="shared" si="1129"/>
        <v>0</v>
      </c>
      <c r="FQ124" s="25">
        <f t="shared" si="1129"/>
        <v>0</v>
      </c>
      <c r="FR124" s="25">
        <f t="shared" si="1129"/>
        <v>0</v>
      </c>
      <c r="FS124" s="19" t="s">
        <v>23</v>
      </c>
      <c r="FT124" s="54" t="s">
        <v>23</v>
      </c>
      <c r="FU124" s="4">
        <f>SUM(B124:FS124)</f>
        <v>0</v>
      </c>
      <c r="FV124" s="4"/>
      <c r="FW124" s="4"/>
      <c r="FX124" s="14"/>
      <c r="FY124" s="3" t="s">
        <v>49</v>
      </c>
      <c r="GB124" s="123"/>
      <c r="GC124" s="124"/>
      <c r="GD124" s="122">
        <f>FU126</f>
        <v>138</v>
      </c>
      <c r="GE124" s="131">
        <f>GD124/GD125*100</f>
        <v>87.341772151898738</v>
      </c>
      <c r="GF124" s="121">
        <f>GF123/GD125*100</f>
        <v>0</v>
      </c>
      <c r="GG124" s="121">
        <f>GG123/GD125*100</f>
        <v>0</v>
      </c>
      <c r="GH124" s="121">
        <f>GH123/GD125*100</f>
        <v>0</v>
      </c>
      <c r="GI124" s="122" t="s">
        <v>129</v>
      </c>
      <c r="GJ124" s="122" t="s">
        <v>129</v>
      </c>
      <c r="GK124" s="122" t="s">
        <v>129</v>
      </c>
      <c r="GL124" s="112">
        <v>49</v>
      </c>
    </row>
    <row r="125" spans="1:194" x14ac:dyDescent="0.2">
      <c r="A125" s="19" t="s">
        <v>24</v>
      </c>
      <c r="B125" s="25">
        <f t="shared" si="1113"/>
        <v>0</v>
      </c>
      <c r="C125" s="25">
        <f t="shared" si="1113"/>
        <v>0</v>
      </c>
      <c r="D125" s="25">
        <f t="shared" si="1113"/>
        <v>0</v>
      </c>
      <c r="E125" s="25">
        <f t="shared" si="1113"/>
        <v>0</v>
      </c>
      <c r="F125" s="25">
        <f t="shared" si="1113"/>
        <v>0</v>
      </c>
      <c r="G125" s="25">
        <f t="shared" si="1113"/>
        <v>0</v>
      </c>
      <c r="H125" s="25">
        <f t="shared" si="1113"/>
        <v>0</v>
      </c>
      <c r="I125" s="25">
        <f t="shared" si="1113"/>
        <v>0</v>
      </c>
      <c r="J125" s="25">
        <f t="shared" si="1113"/>
        <v>0</v>
      </c>
      <c r="K125" s="25">
        <f t="shared" si="1113"/>
        <v>0</v>
      </c>
      <c r="L125" s="19" t="s">
        <v>24</v>
      </c>
      <c r="M125" s="25">
        <f t="shared" ref="M125:W125" si="1130">IF(M71="NA","NA",IF(M71="SILL",1,0))</f>
        <v>0</v>
      </c>
      <c r="N125" s="25">
        <f t="shared" si="1130"/>
        <v>0</v>
      </c>
      <c r="O125" s="25">
        <f t="shared" si="1130"/>
        <v>0</v>
      </c>
      <c r="P125" s="25">
        <f t="shared" si="1130"/>
        <v>0</v>
      </c>
      <c r="Q125" s="25">
        <f t="shared" si="1130"/>
        <v>0</v>
      </c>
      <c r="R125" s="25">
        <f t="shared" si="1130"/>
        <v>0</v>
      </c>
      <c r="S125" s="25">
        <f t="shared" si="1130"/>
        <v>0</v>
      </c>
      <c r="T125" s="25">
        <f t="shared" si="1130"/>
        <v>0</v>
      </c>
      <c r="U125" s="25">
        <f t="shared" si="1130"/>
        <v>0</v>
      </c>
      <c r="V125" s="25">
        <f t="shared" ref="V125" si="1131">IF(V71="NA","NA",IF(V71="SILL",1,0))</f>
        <v>0</v>
      </c>
      <c r="W125" s="25">
        <f t="shared" si="1130"/>
        <v>0</v>
      </c>
      <c r="X125" s="19" t="s">
        <v>24</v>
      </c>
      <c r="Y125" s="25">
        <f t="shared" ref="Y125:AH125" si="1132">IF(Y71="NA","NA",IF(Y71="SILL",1,0))</f>
        <v>0</v>
      </c>
      <c r="Z125" s="25">
        <f t="shared" si="1132"/>
        <v>0</v>
      </c>
      <c r="AA125" s="25">
        <f t="shared" si="1132"/>
        <v>0</v>
      </c>
      <c r="AB125" s="25">
        <f t="shared" si="1132"/>
        <v>0</v>
      </c>
      <c r="AC125" s="25">
        <f t="shared" si="1132"/>
        <v>0</v>
      </c>
      <c r="AD125" s="25">
        <f t="shared" si="1132"/>
        <v>0</v>
      </c>
      <c r="AE125" s="25">
        <f t="shared" si="1132"/>
        <v>0</v>
      </c>
      <c r="AF125" s="25">
        <f t="shared" si="1132"/>
        <v>0</v>
      </c>
      <c r="AG125" s="25">
        <f t="shared" si="1132"/>
        <v>0</v>
      </c>
      <c r="AH125" s="25">
        <f t="shared" si="1132"/>
        <v>0</v>
      </c>
      <c r="AI125" s="19" t="s">
        <v>24</v>
      </c>
      <c r="AJ125" s="25">
        <f t="shared" ref="AJ125:AS125" si="1133">IF(AJ71="NA","NA",IF(AJ71="SILL",1,0))</f>
        <v>0</v>
      </c>
      <c r="AK125" s="25">
        <f t="shared" si="1133"/>
        <v>0</v>
      </c>
      <c r="AL125" s="25">
        <f t="shared" si="1133"/>
        <v>0</v>
      </c>
      <c r="AM125" s="25">
        <f t="shared" si="1133"/>
        <v>0</v>
      </c>
      <c r="AN125" s="25">
        <f t="shared" si="1133"/>
        <v>0</v>
      </c>
      <c r="AO125" s="25">
        <f t="shared" si="1133"/>
        <v>0</v>
      </c>
      <c r="AP125" s="25">
        <f t="shared" si="1133"/>
        <v>0</v>
      </c>
      <c r="AQ125" s="25">
        <f t="shared" si="1133"/>
        <v>0</v>
      </c>
      <c r="AR125" s="25">
        <f t="shared" si="1133"/>
        <v>0</v>
      </c>
      <c r="AS125" s="25">
        <f t="shared" si="1133"/>
        <v>0</v>
      </c>
      <c r="AT125" s="19" t="s">
        <v>24</v>
      </c>
      <c r="AU125" s="25">
        <f t="shared" ref="AU125:BD125" si="1134">IF(AU71="NA","NA",IF(AU71="SILL",1,0))</f>
        <v>0</v>
      </c>
      <c r="AV125" s="25">
        <f t="shared" si="1134"/>
        <v>0</v>
      </c>
      <c r="AW125" s="25">
        <f t="shared" si="1134"/>
        <v>0</v>
      </c>
      <c r="AX125" s="25">
        <f t="shared" si="1134"/>
        <v>0</v>
      </c>
      <c r="AY125" s="25">
        <f t="shared" si="1134"/>
        <v>0</v>
      </c>
      <c r="AZ125" s="25">
        <f t="shared" si="1134"/>
        <v>0</v>
      </c>
      <c r="BA125" s="25">
        <f t="shared" si="1134"/>
        <v>0</v>
      </c>
      <c r="BB125" s="25">
        <f t="shared" si="1134"/>
        <v>0</v>
      </c>
      <c r="BC125" s="25">
        <f t="shared" si="1134"/>
        <v>0</v>
      </c>
      <c r="BD125" s="25">
        <f t="shared" si="1134"/>
        <v>0</v>
      </c>
      <c r="BE125" s="19" t="s">
        <v>24</v>
      </c>
      <c r="BF125" s="25">
        <f t="shared" ref="BF125:BO125" si="1135">IF(BF71="NA","NA",IF(BF71="SILL",1,0))</f>
        <v>0</v>
      </c>
      <c r="BG125" s="25">
        <f t="shared" si="1135"/>
        <v>0</v>
      </c>
      <c r="BH125" s="25">
        <f t="shared" si="1135"/>
        <v>0</v>
      </c>
      <c r="BI125" s="25">
        <f t="shared" si="1135"/>
        <v>0</v>
      </c>
      <c r="BJ125" s="25">
        <f t="shared" si="1135"/>
        <v>0</v>
      </c>
      <c r="BK125" s="25">
        <f t="shared" si="1135"/>
        <v>0</v>
      </c>
      <c r="BL125" s="25">
        <f t="shared" si="1135"/>
        <v>0</v>
      </c>
      <c r="BM125" s="25">
        <f t="shared" si="1135"/>
        <v>0</v>
      </c>
      <c r="BN125" s="25">
        <f t="shared" si="1135"/>
        <v>0</v>
      </c>
      <c r="BO125" s="25">
        <f t="shared" si="1135"/>
        <v>0</v>
      </c>
      <c r="BP125" s="19" t="s">
        <v>24</v>
      </c>
      <c r="BQ125" s="25">
        <f t="shared" ref="BQ125:BZ125" si="1136">IF(BQ71="NA","NA",IF(BQ71="SILL",1,0))</f>
        <v>0</v>
      </c>
      <c r="BR125" s="25">
        <f t="shared" si="1136"/>
        <v>0</v>
      </c>
      <c r="BS125" s="25">
        <f t="shared" si="1136"/>
        <v>0</v>
      </c>
      <c r="BT125" s="25">
        <f t="shared" si="1136"/>
        <v>0</v>
      </c>
      <c r="BU125" s="25">
        <f t="shared" si="1136"/>
        <v>0</v>
      </c>
      <c r="BV125" s="25">
        <f t="shared" si="1136"/>
        <v>0</v>
      </c>
      <c r="BW125" s="25">
        <f t="shared" si="1136"/>
        <v>0</v>
      </c>
      <c r="BX125" s="25">
        <f t="shared" si="1136"/>
        <v>0</v>
      </c>
      <c r="BY125" s="25">
        <f t="shared" si="1136"/>
        <v>0</v>
      </c>
      <c r="BZ125" s="25">
        <f t="shared" si="1136"/>
        <v>0</v>
      </c>
      <c r="CA125" s="19" t="s">
        <v>24</v>
      </c>
      <c r="CB125" s="25">
        <f t="shared" ref="CB125:CK125" si="1137">IF(CB71="NA","NA",IF(CB71="SILL",1,0))</f>
        <v>0</v>
      </c>
      <c r="CC125" s="25">
        <f t="shared" si="1137"/>
        <v>0</v>
      </c>
      <c r="CD125" s="25">
        <f t="shared" si="1137"/>
        <v>0</v>
      </c>
      <c r="CE125" s="25">
        <f t="shared" si="1137"/>
        <v>0</v>
      </c>
      <c r="CF125" s="25">
        <f t="shared" si="1137"/>
        <v>0</v>
      </c>
      <c r="CG125" s="25">
        <f t="shared" si="1137"/>
        <v>0</v>
      </c>
      <c r="CH125" s="25">
        <f t="shared" si="1137"/>
        <v>0</v>
      </c>
      <c r="CI125" s="25">
        <f t="shared" si="1137"/>
        <v>0</v>
      </c>
      <c r="CJ125" s="25">
        <f t="shared" si="1137"/>
        <v>0</v>
      </c>
      <c r="CK125" s="25">
        <f t="shared" si="1137"/>
        <v>0</v>
      </c>
      <c r="CL125" s="19" t="s">
        <v>24</v>
      </c>
      <c r="CM125" s="25">
        <f t="shared" ref="CM125:CV125" si="1138">IF(CM71="NA","NA",IF(CM71="SILL",1,0))</f>
        <v>0</v>
      </c>
      <c r="CN125" s="25">
        <f t="shared" si="1138"/>
        <v>0</v>
      </c>
      <c r="CO125" s="25">
        <f t="shared" si="1138"/>
        <v>0</v>
      </c>
      <c r="CP125" s="25">
        <f t="shared" si="1138"/>
        <v>0</v>
      </c>
      <c r="CQ125" s="25">
        <f t="shared" si="1138"/>
        <v>0</v>
      </c>
      <c r="CR125" s="25">
        <f t="shared" si="1138"/>
        <v>0</v>
      </c>
      <c r="CS125" s="25">
        <f t="shared" si="1138"/>
        <v>0</v>
      </c>
      <c r="CT125" s="25">
        <f t="shared" si="1138"/>
        <v>0</v>
      </c>
      <c r="CU125" s="25">
        <f t="shared" si="1138"/>
        <v>0</v>
      </c>
      <c r="CV125" s="25">
        <f t="shared" si="1138"/>
        <v>0</v>
      </c>
      <c r="CW125" s="19" t="s">
        <v>24</v>
      </c>
      <c r="CX125" s="25">
        <f t="shared" ref="CX125:DG125" si="1139">IF(CX71="NA","NA",IF(CX71="SILL",1,0))</f>
        <v>0</v>
      </c>
      <c r="CY125" s="25">
        <f t="shared" si="1139"/>
        <v>0</v>
      </c>
      <c r="CZ125" s="25">
        <f t="shared" si="1139"/>
        <v>0</v>
      </c>
      <c r="DA125" s="25">
        <f t="shared" si="1139"/>
        <v>0</v>
      </c>
      <c r="DB125" s="25">
        <f t="shared" si="1139"/>
        <v>0</v>
      </c>
      <c r="DC125" s="25">
        <f t="shared" si="1139"/>
        <v>0</v>
      </c>
      <c r="DD125" s="25">
        <f t="shared" si="1139"/>
        <v>0</v>
      </c>
      <c r="DE125" s="25">
        <f t="shared" si="1139"/>
        <v>0</v>
      </c>
      <c r="DF125" s="25">
        <f t="shared" si="1139"/>
        <v>0</v>
      </c>
      <c r="DG125" s="25">
        <f t="shared" si="1139"/>
        <v>0</v>
      </c>
      <c r="DH125" s="19" t="s">
        <v>24</v>
      </c>
      <c r="DI125" s="25">
        <f t="shared" ref="DI125:DR125" si="1140">IF(DI71="NA","NA",IF(DI71="SILL",1,0))</f>
        <v>0</v>
      </c>
      <c r="DJ125" s="25">
        <f t="shared" si="1140"/>
        <v>0</v>
      </c>
      <c r="DK125" s="25">
        <f t="shared" si="1140"/>
        <v>0</v>
      </c>
      <c r="DL125" s="25">
        <f t="shared" si="1140"/>
        <v>0</v>
      </c>
      <c r="DM125" s="25">
        <f t="shared" si="1140"/>
        <v>0</v>
      </c>
      <c r="DN125" s="25">
        <f t="shared" si="1140"/>
        <v>0</v>
      </c>
      <c r="DO125" s="25">
        <f t="shared" si="1140"/>
        <v>0</v>
      </c>
      <c r="DP125" s="25">
        <f t="shared" si="1140"/>
        <v>0</v>
      </c>
      <c r="DQ125" s="25">
        <f t="shared" si="1140"/>
        <v>0</v>
      </c>
      <c r="DR125" s="25">
        <f t="shared" si="1140"/>
        <v>0</v>
      </c>
      <c r="DS125" s="19" t="s">
        <v>24</v>
      </c>
      <c r="DT125" s="25">
        <f t="shared" ref="DT125:EC125" si="1141">IF(DT71="NA","NA",IF(DT71="SILL",1,0))</f>
        <v>0</v>
      </c>
      <c r="DU125" s="25">
        <f t="shared" si="1141"/>
        <v>0</v>
      </c>
      <c r="DV125" s="25">
        <f t="shared" si="1141"/>
        <v>0</v>
      </c>
      <c r="DW125" s="25">
        <f t="shared" si="1141"/>
        <v>0</v>
      </c>
      <c r="DX125" s="25">
        <f t="shared" si="1141"/>
        <v>0</v>
      </c>
      <c r="DY125" s="25">
        <f t="shared" si="1141"/>
        <v>0</v>
      </c>
      <c r="DZ125" s="25">
        <f t="shared" si="1141"/>
        <v>0</v>
      </c>
      <c r="EA125" s="25">
        <f t="shared" si="1141"/>
        <v>0</v>
      </c>
      <c r="EB125" s="25">
        <f t="shared" si="1141"/>
        <v>0</v>
      </c>
      <c r="EC125" s="25">
        <f t="shared" si="1141"/>
        <v>0</v>
      </c>
      <c r="ED125" s="19" t="s">
        <v>24</v>
      </c>
      <c r="EE125" s="25">
        <f t="shared" ref="EE125:EN125" si="1142">IF(EE71="NA","NA",IF(EE71="SILL",1,0))</f>
        <v>0</v>
      </c>
      <c r="EF125" s="25">
        <f t="shared" si="1142"/>
        <v>0</v>
      </c>
      <c r="EG125" s="25">
        <f t="shared" si="1142"/>
        <v>0</v>
      </c>
      <c r="EH125" s="25">
        <f t="shared" si="1142"/>
        <v>0</v>
      </c>
      <c r="EI125" s="25">
        <f t="shared" si="1142"/>
        <v>0</v>
      </c>
      <c r="EJ125" s="25">
        <f t="shared" si="1142"/>
        <v>0</v>
      </c>
      <c r="EK125" s="25">
        <f t="shared" si="1142"/>
        <v>0</v>
      </c>
      <c r="EL125" s="25">
        <f t="shared" si="1142"/>
        <v>0</v>
      </c>
      <c r="EM125" s="25">
        <f t="shared" si="1142"/>
        <v>0</v>
      </c>
      <c r="EN125" s="25">
        <f t="shared" si="1142"/>
        <v>0</v>
      </c>
      <c r="EO125" s="19" t="s">
        <v>24</v>
      </c>
      <c r="EP125" s="25">
        <f t="shared" ref="EP125:EY125" si="1143">IF(EP71="NA","NA",IF(EP71="SILL",1,0))</f>
        <v>0</v>
      </c>
      <c r="EQ125" s="25">
        <f t="shared" si="1143"/>
        <v>0</v>
      </c>
      <c r="ER125" s="25">
        <f t="shared" si="1143"/>
        <v>0</v>
      </c>
      <c r="ES125" s="25">
        <f t="shared" si="1143"/>
        <v>0</v>
      </c>
      <c r="ET125" s="25">
        <f t="shared" si="1143"/>
        <v>0</v>
      </c>
      <c r="EU125" s="25">
        <f t="shared" si="1143"/>
        <v>0</v>
      </c>
      <c r="EV125" s="25">
        <f t="shared" si="1143"/>
        <v>0</v>
      </c>
      <c r="EW125" s="25">
        <f t="shared" si="1143"/>
        <v>0</v>
      </c>
      <c r="EX125" s="25">
        <f t="shared" si="1143"/>
        <v>0</v>
      </c>
      <c r="EY125" s="25">
        <f t="shared" si="1143"/>
        <v>0</v>
      </c>
      <c r="EZ125" s="19" t="s">
        <v>24</v>
      </c>
      <c r="FA125" s="25">
        <f t="shared" ref="FA125:FJ125" si="1144">IF(FA71="NA","NA",IF(FA71="SILL",1,0))</f>
        <v>0</v>
      </c>
      <c r="FB125" s="25">
        <f t="shared" si="1144"/>
        <v>0</v>
      </c>
      <c r="FC125" s="25">
        <f t="shared" si="1144"/>
        <v>0</v>
      </c>
      <c r="FD125" s="25">
        <f t="shared" si="1144"/>
        <v>0</v>
      </c>
      <c r="FE125" s="25">
        <f t="shared" si="1144"/>
        <v>0</v>
      </c>
      <c r="FF125" s="25">
        <f t="shared" si="1144"/>
        <v>0</v>
      </c>
      <c r="FG125" s="25">
        <f t="shared" si="1144"/>
        <v>0</v>
      </c>
      <c r="FH125" s="25">
        <f t="shared" si="1144"/>
        <v>0</v>
      </c>
      <c r="FI125" s="25">
        <f t="shared" si="1144"/>
        <v>0</v>
      </c>
      <c r="FJ125" s="25">
        <f t="shared" si="1144"/>
        <v>0</v>
      </c>
      <c r="FK125" s="19" t="s">
        <v>24</v>
      </c>
      <c r="FL125" s="25">
        <f t="shared" ref="FL125:FR125" si="1145">IF(FL71="NA","NA",IF(FL71="SILL",1,0))</f>
        <v>0</v>
      </c>
      <c r="FM125" s="25">
        <f t="shared" si="1145"/>
        <v>0</v>
      </c>
      <c r="FN125" s="25">
        <f t="shared" si="1145"/>
        <v>0</v>
      </c>
      <c r="FO125" s="25">
        <f t="shared" si="1145"/>
        <v>0</v>
      </c>
      <c r="FP125" s="25">
        <f t="shared" si="1145"/>
        <v>0</v>
      </c>
      <c r="FQ125" s="25">
        <f t="shared" si="1145"/>
        <v>0</v>
      </c>
      <c r="FR125" s="25">
        <f t="shared" si="1145"/>
        <v>0</v>
      </c>
      <c r="FS125" s="19" t="s">
        <v>24</v>
      </c>
      <c r="FT125" s="54" t="s">
        <v>24</v>
      </c>
      <c r="FU125" s="4">
        <f>SUM(B125:FS125)</f>
        <v>0</v>
      </c>
      <c r="FV125" s="4"/>
      <c r="FW125" s="4"/>
      <c r="FX125" s="14"/>
      <c r="FY125" s="3" t="s">
        <v>49</v>
      </c>
      <c r="GB125" s="127"/>
      <c r="GC125" s="128"/>
      <c r="GD125" s="120">
        <f>FW94</f>
        <v>158</v>
      </c>
      <c r="GE125" s="120"/>
      <c r="GF125" s="120"/>
      <c r="GG125" s="120"/>
      <c r="GH125" s="120"/>
      <c r="GI125" s="120"/>
      <c r="GJ125" s="120"/>
      <c r="GK125" s="120"/>
      <c r="GL125" s="112">
        <v>50</v>
      </c>
    </row>
    <row r="126" spans="1:194" x14ac:dyDescent="0.2">
      <c r="A126" s="19" t="s">
        <v>25</v>
      </c>
      <c r="B126" s="25">
        <f>IF(B72="NA","NA",IF(B72="SILL",1,0))</f>
        <v>1</v>
      </c>
      <c r="C126" s="25">
        <f t="shared" ref="C126:K126" si="1146">IF(C72="NA","NA",IF(C72="SILL",1,0))</f>
        <v>1</v>
      </c>
      <c r="D126" s="25">
        <f t="shared" si="1146"/>
        <v>1</v>
      </c>
      <c r="E126" s="25">
        <f t="shared" si="1146"/>
        <v>1</v>
      </c>
      <c r="F126" s="25">
        <f t="shared" si="1146"/>
        <v>1</v>
      </c>
      <c r="G126" s="25">
        <f t="shared" si="1146"/>
        <v>1</v>
      </c>
      <c r="H126" s="25">
        <f t="shared" si="1146"/>
        <v>1</v>
      </c>
      <c r="I126" s="25">
        <f t="shared" si="1146"/>
        <v>1</v>
      </c>
      <c r="J126" s="25">
        <f t="shared" si="1146"/>
        <v>1</v>
      </c>
      <c r="K126" s="25">
        <f t="shared" si="1146"/>
        <v>1</v>
      </c>
      <c r="L126" s="19" t="s">
        <v>25</v>
      </c>
      <c r="M126" s="25">
        <f>IF(M72="NA","NA",IF(M72="SILL",1,0))</f>
        <v>1</v>
      </c>
      <c r="N126" s="25">
        <f t="shared" ref="N126:U126" si="1147">IF(N72="NA","NA",IF(N72="SILL",1,0))</f>
        <v>0</v>
      </c>
      <c r="O126" s="25">
        <f t="shared" si="1147"/>
        <v>1</v>
      </c>
      <c r="P126" s="25">
        <f t="shared" si="1147"/>
        <v>1</v>
      </c>
      <c r="Q126" s="25">
        <f t="shared" si="1147"/>
        <v>1</v>
      </c>
      <c r="R126" s="25">
        <f t="shared" si="1147"/>
        <v>1</v>
      </c>
      <c r="S126" s="25">
        <f t="shared" si="1147"/>
        <v>1</v>
      </c>
      <c r="T126" s="25">
        <f t="shared" si="1147"/>
        <v>1</v>
      </c>
      <c r="U126" s="25">
        <f t="shared" si="1147"/>
        <v>1</v>
      </c>
      <c r="V126" s="25">
        <f t="shared" ref="V126" si="1148">IF(V72="NA","NA",IF(V72="SILL",1,0))</f>
        <v>1</v>
      </c>
      <c r="W126" s="25">
        <f>IF(W72="NA","NA",IF(W72="SILL",1,0))</f>
        <v>1</v>
      </c>
      <c r="X126" s="19" t="s">
        <v>25</v>
      </c>
      <c r="Y126" s="25">
        <f t="shared" ref="Y126:AG126" si="1149">IF(Y72="NA","NA",IF(Y72="SILL",1,0))</f>
        <v>1</v>
      </c>
      <c r="Z126" s="25">
        <f t="shared" si="1149"/>
        <v>1</v>
      </c>
      <c r="AA126" s="25">
        <f t="shared" si="1149"/>
        <v>1</v>
      </c>
      <c r="AB126" s="25">
        <f t="shared" si="1149"/>
        <v>1</v>
      </c>
      <c r="AC126" s="25">
        <f t="shared" si="1149"/>
        <v>1</v>
      </c>
      <c r="AD126" s="25">
        <f t="shared" si="1149"/>
        <v>1</v>
      </c>
      <c r="AE126" s="25">
        <f t="shared" si="1149"/>
        <v>1</v>
      </c>
      <c r="AF126" s="25">
        <f t="shared" si="1149"/>
        <v>1</v>
      </c>
      <c r="AG126" s="25">
        <f t="shared" si="1149"/>
        <v>1</v>
      </c>
      <c r="AH126" s="25">
        <f>IF(AH72="NA","NA",IF(AH72="SILL",1,0))</f>
        <v>0</v>
      </c>
      <c r="AI126" s="19" t="s">
        <v>25</v>
      </c>
      <c r="AJ126" s="25">
        <f t="shared" ref="AJ126:AR126" si="1150">IF(AJ72="NA","NA",IF(AJ72="SILL",1,0))</f>
        <v>0</v>
      </c>
      <c r="AK126" s="25">
        <f t="shared" si="1150"/>
        <v>0</v>
      </c>
      <c r="AL126" s="25">
        <f t="shared" si="1150"/>
        <v>1</v>
      </c>
      <c r="AM126" s="25">
        <f t="shared" si="1150"/>
        <v>1</v>
      </c>
      <c r="AN126" s="25">
        <f t="shared" si="1150"/>
        <v>1</v>
      </c>
      <c r="AO126" s="25">
        <f t="shared" si="1150"/>
        <v>1</v>
      </c>
      <c r="AP126" s="25">
        <f t="shared" si="1150"/>
        <v>0</v>
      </c>
      <c r="AQ126" s="25">
        <f t="shared" si="1150"/>
        <v>0</v>
      </c>
      <c r="AR126" s="25">
        <f t="shared" si="1150"/>
        <v>0</v>
      </c>
      <c r="AS126" s="25">
        <f>IF(AS72="NA","NA",IF(AS72="SILL",1,0))</f>
        <v>1</v>
      </c>
      <c r="AT126" s="19" t="s">
        <v>25</v>
      </c>
      <c r="AU126" s="25">
        <f t="shared" ref="AU126:BC126" si="1151">IF(AU72="NA","NA",IF(AU72="SILL",1,0))</f>
        <v>0</v>
      </c>
      <c r="AV126" s="25">
        <f t="shared" si="1151"/>
        <v>0</v>
      </c>
      <c r="AW126" s="25">
        <f t="shared" si="1151"/>
        <v>0</v>
      </c>
      <c r="AX126" s="25">
        <f t="shared" si="1151"/>
        <v>1</v>
      </c>
      <c r="AY126" s="25">
        <f t="shared" si="1151"/>
        <v>1</v>
      </c>
      <c r="AZ126" s="25">
        <f t="shared" si="1151"/>
        <v>0</v>
      </c>
      <c r="BA126" s="25">
        <f t="shared" si="1151"/>
        <v>0</v>
      </c>
      <c r="BB126" s="25">
        <f t="shared" si="1151"/>
        <v>0</v>
      </c>
      <c r="BC126" s="25">
        <f t="shared" si="1151"/>
        <v>0</v>
      </c>
      <c r="BD126" s="25">
        <f>IF(BD72="NA","NA",IF(BD72="SILL",1,0))</f>
        <v>0</v>
      </c>
      <c r="BE126" s="19" t="s">
        <v>25</v>
      </c>
      <c r="BF126" s="25">
        <f t="shared" ref="BF126:BN126" si="1152">IF(BF72="NA","NA",IF(BF72="SILL",1,0))</f>
        <v>0</v>
      </c>
      <c r="BG126" s="25">
        <f t="shared" si="1152"/>
        <v>1</v>
      </c>
      <c r="BH126" s="25">
        <f t="shared" si="1152"/>
        <v>1</v>
      </c>
      <c r="BI126" s="25">
        <f t="shared" si="1152"/>
        <v>1</v>
      </c>
      <c r="BJ126" s="25">
        <f t="shared" si="1152"/>
        <v>1</v>
      </c>
      <c r="BK126" s="25">
        <f t="shared" si="1152"/>
        <v>0</v>
      </c>
      <c r="BL126" s="25">
        <f t="shared" si="1152"/>
        <v>0</v>
      </c>
      <c r="BM126" s="25">
        <f t="shared" si="1152"/>
        <v>1</v>
      </c>
      <c r="BN126" s="25">
        <f t="shared" si="1152"/>
        <v>1</v>
      </c>
      <c r="BO126" s="25">
        <f>IF(BO72="NA","NA",IF(BO72="SILL",1,0))</f>
        <v>1</v>
      </c>
      <c r="BP126" s="19" t="s">
        <v>25</v>
      </c>
      <c r="BQ126" s="25">
        <f t="shared" ref="BQ126:BY126" si="1153">IF(BQ72="NA","NA",IF(BQ72="SILL",1,0))</f>
        <v>0</v>
      </c>
      <c r="BR126" s="25">
        <f t="shared" si="1153"/>
        <v>1</v>
      </c>
      <c r="BS126" s="25">
        <f t="shared" si="1153"/>
        <v>1</v>
      </c>
      <c r="BT126" s="25">
        <f t="shared" si="1153"/>
        <v>1</v>
      </c>
      <c r="BU126" s="25">
        <f t="shared" si="1153"/>
        <v>1</v>
      </c>
      <c r="BV126" s="25">
        <f t="shared" si="1153"/>
        <v>1</v>
      </c>
      <c r="BW126" s="25">
        <f t="shared" si="1153"/>
        <v>1</v>
      </c>
      <c r="BX126" s="25">
        <f t="shared" si="1153"/>
        <v>1</v>
      </c>
      <c r="BY126" s="25">
        <f t="shared" si="1153"/>
        <v>1</v>
      </c>
      <c r="BZ126" s="25">
        <f>IF(BZ72="NA","NA",IF(BZ72="SILL",1,0))</f>
        <v>1</v>
      </c>
      <c r="CA126" s="19" t="s">
        <v>25</v>
      </c>
      <c r="CB126" s="25">
        <f t="shared" ref="CB126:CJ126" si="1154">IF(CB72="NA","NA",IF(CB72="SILL",1,0))</f>
        <v>1</v>
      </c>
      <c r="CC126" s="25">
        <f t="shared" si="1154"/>
        <v>1</v>
      </c>
      <c r="CD126" s="25">
        <f t="shared" si="1154"/>
        <v>1</v>
      </c>
      <c r="CE126" s="25">
        <f t="shared" si="1154"/>
        <v>1</v>
      </c>
      <c r="CF126" s="25">
        <f t="shared" si="1154"/>
        <v>1</v>
      </c>
      <c r="CG126" s="25">
        <f t="shared" si="1154"/>
        <v>1</v>
      </c>
      <c r="CH126" s="25">
        <f t="shared" si="1154"/>
        <v>1</v>
      </c>
      <c r="CI126" s="25">
        <f t="shared" si="1154"/>
        <v>1</v>
      </c>
      <c r="CJ126" s="25">
        <f t="shared" si="1154"/>
        <v>1</v>
      </c>
      <c r="CK126" s="25">
        <f>IF(CK72="NA","NA",IF(CK72="SILL",1,0))</f>
        <v>1</v>
      </c>
      <c r="CL126" s="19" t="s">
        <v>25</v>
      </c>
      <c r="CM126" s="25">
        <f t="shared" ref="CM126:CU126" si="1155">IF(CM72="NA","NA",IF(CM72="SILL",1,0))</f>
        <v>1</v>
      </c>
      <c r="CN126" s="25">
        <f t="shared" si="1155"/>
        <v>1</v>
      </c>
      <c r="CO126" s="25">
        <f t="shared" si="1155"/>
        <v>1</v>
      </c>
      <c r="CP126" s="25">
        <f t="shared" si="1155"/>
        <v>1</v>
      </c>
      <c r="CQ126" s="25">
        <f t="shared" si="1155"/>
        <v>1</v>
      </c>
      <c r="CR126" s="25">
        <f t="shared" si="1155"/>
        <v>1</v>
      </c>
      <c r="CS126" s="25">
        <f t="shared" si="1155"/>
        <v>1</v>
      </c>
      <c r="CT126" s="25">
        <f t="shared" si="1155"/>
        <v>1</v>
      </c>
      <c r="CU126" s="25">
        <f t="shared" si="1155"/>
        <v>1</v>
      </c>
      <c r="CV126" s="25">
        <f>IF(CV72="NA","NA",IF(CV72="SILL",1,0))</f>
        <v>1</v>
      </c>
      <c r="CW126" s="19" t="s">
        <v>25</v>
      </c>
      <c r="CX126" s="25">
        <f t="shared" ref="CX126:DF126" si="1156">IF(CX72="NA","NA",IF(CX72="SILL",1,0))</f>
        <v>1</v>
      </c>
      <c r="CY126" s="25">
        <f t="shared" si="1156"/>
        <v>1</v>
      </c>
      <c r="CZ126" s="25">
        <f t="shared" si="1156"/>
        <v>1</v>
      </c>
      <c r="DA126" s="25">
        <f t="shared" si="1156"/>
        <v>1</v>
      </c>
      <c r="DB126" s="25">
        <f t="shared" si="1156"/>
        <v>1</v>
      </c>
      <c r="DC126" s="25">
        <f t="shared" si="1156"/>
        <v>1</v>
      </c>
      <c r="DD126" s="25">
        <f t="shared" si="1156"/>
        <v>1</v>
      </c>
      <c r="DE126" s="25">
        <f t="shared" si="1156"/>
        <v>1</v>
      </c>
      <c r="DF126" s="25">
        <f t="shared" si="1156"/>
        <v>1</v>
      </c>
      <c r="DG126" s="25">
        <f>IF(DG72="NA","NA",IF(DG72="SILL",1,0))</f>
        <v>1</v>
      </c>
      <c r="DH126" s="19" t="s">
        <v>25</v>
      </c>
      <c r="DI126" s="25">
        <f t="shared" ref="DI126:DQ126" si="1157">IF(DI72="NA","NA",IF(DI72="SILL",1,0))</f>
        <v>1</v>
      </c>
      <c r="DJ126" s="25">
        <f t="shared" si="1157"/>
        <v>1</v>
      </c>
      <c r="DK126" s="25">
        <f t="shared" si="1157"/>
        <v>1</v>
      </c>
      <c r="DL126" s="25">
        <f t="shared" si="1157"/>
        <v>1</v>
      </c>
      <c r="DM126" s="25">
        <f t="shared" si="1157"/>
        <v>1</v>
      </c>
      <c r="DN126" s="25">
        <f t="shared" si="1157"/>
        <v>1</v>
      </c>
      <c r="DO126" s="25">
        <f t="shared" si="1157"/>
        <v>1</v>
      </c>
      <c r="DP126" s="25">
        <f t="shared" si="1157"/>
        <v>1</v>
      </c>
      <c r="DQ126" s="25">
        <f t="shared" si="1157"/>
        <v>1</v>
      </c>
      <c r="DR126" s="25">
        <f>IF(DR72="NA","NA",IF(DR72="SILL",1,0))</f>
        <v>1</v>
      </c>
      <c r="DS126" s="19" t="s">
        <v>25</v>
      </c>
      <c r="DT126" s="25">
        <f t="shared" ref="DT126:EB126" si="1158">IF(DT72="NA","NA",IF(DT72="SILL",1,0))</f>
        <v>1</v>
      </c>
      <c r="DU126" s="25">
        <f t="shared" si="1158"/>
        <v>1</v>
      </c>
      <c r="DV126" s="25">
        <f t="shared" si="1158"/>
        <v>1</v>
      </c>
      <c r="DW126" s="25">
        <f t="shared" si="1158"/>
        <v>1</v>
      </c>
      <c r="DX126" s="25">
        <f t="shared" si="1158"/>
        <v>1</v>
      </c>
      <c r="DY126" s="25">
        <f t="shared" si="1158"/>
        <v>1</v>
      </c>
      <c r="DZ126" s="25">
        <f t="shared" si="1158"/>
        <v>1</v>
      </c>
      <c r="EA126" s="25">
        <f t="shared" si="1158"/>
        <v>1</v>
      </c>
      <c r="EB126" s="25">
        <f t="shared" si="1158"/>
        <v>1</v>
      </c>
      <c r="EC126" s="25">
        <f>IF(EC72="NA","NA",IF(EC72="SILL",1,0))</f>
        <v>1</v>
      </c>
      <c r="ED126" s="19" t="s">
        <v>25</v>
      </c>
      <c r="EE126" s="25">
        <f t="shared" ref="EE126:EM126" si="1159">IF(EE72="NA","NA",IF(EE72="SILL",1,0))</f>
        <v>1</v>
      </c>
      <c r="EF126" s="25">
        <f t="shared" si="1159"/>
        <v>1</v>
      </c>
      <c r="EG126" s="25">
        <f t="shared" si="1159"/>
        <v>1</v>
      </c>
      <c r="EH126" s="25">
        <f t="shared" si="1159"/>
        <v>1</v>
      </c>
      <c r="EI126" s="25">
        <f t="shared" si="1159"/>
        <v>1</v>
      </c>
      <c r="EJ126" s="25">
        <f t="shared" si="1159"/>
        <v>1</v>
      </c>
      <c r="EK126" s="25">
        <f t="shared" si="1159"/>
        <v>1</v>
      </c>
      <c r="EL126" s="25">
        <f t="shared" si="1159"/>
        <v>1</v>
      </c>
      <c r="EM126" s="25">
        <f t="shared" si="1159"/>
        <v>1</v>
      </c>
      <c r="EN126" s="25">
        <f t="shared" ref="EN126" si="1160">IF(EN72="NA","NA",IF(EN72="SILL",1,0))</f>
        <v>1</v>
      </c>
      <c r="EO126" s="19" t="s">
        <v>25</v>
      </c>
      <c r="EP126" s="25">
        <f t="shared" ref="EP126:EY126" si="1161">IF(EP72="NA","NA",IF(EP72="SILL",1,0))</f>
        <v>1</v>
      </c>
      <c r="EQ126" s="25">
        <f t="shared" si="1161"/>
        <v>1</v>
      </c>
      <c r="ER126" s="25">
        <f t="shared" si="1161"/>
        <v>1</v>
      </c>
      <c r="ES126" s="25">
        <f t="shared" si="1161"/>
        <v>1</v>
      </c>
      <c r="ET126" s="25">
        <f t="shared" si="1161"/>
        <v>1</v>
      </c>
      <c r="EU126" s="25">
        <f t="shared" si="1161"/>
        <v>1</v>
      </c>
      <c r="EV126" s="25">
        <f t="shared" si="1161"/>
        <v>1</v>
      </c>
      <c r="EW126" s="25">
        <f t="shared" si="1161"/>
        <v>1</v>
      </c>
      <c r="EX126" s="25">
        <f t="shared" si="1161"/>
        <v>1</v>
      </c>
      <c r="EY126" s="25">
        <f t="shared" si="1161"/>
        <v>1</v>
      </c>
      <c r="EZ126" s="19" t="s">
        <v>25</v>
      </c>
      <c r="FA126" s="25">
        <f t="shared" ref="FA126:FJ126" si="1162">IF(FA72="NA","NA",IF(FA72="SILL",1,0))</f>
        <v>0</v>
      </c>
      <c r="FB126" s="25">
        <f t="shared" si="1162"/>
        <v>1</v>
      </c>
      <c r="FC126" s="25">
        <f t="shared" si="1162"/>
        <v>1</v>
      </c>
      <c r="FD126" s="25">
        <f t="shared" si="1162"/>
        <v>1</v>
      </c>
      <c r="FE126" s="25">
        <f t="shared" si="1162"/>
        <v>1</v>
      </c>
      <c r="FF126" s="25">
        <f t="shared" si="1162"/>
        <v>1</v>
      </c>
      <c r="FG126" s="25">
        <f t="shared" si="1162"/>
        <v>1</v>
      </c>
      <c r="FH126" s="25">
        <f t="shared" si="1162"/>
        <v>1</v>
      </c>
      <c r="FI126" s="25">
        <f t="shared" si="1162"/>
        <v>1</v>
      </c>
      <c r="FJ126" s="25">
        <f t="shared" si="1162"/>
        <v>1</v>
      </c>
      <c r="FK126" s="19" t="s">
        <v>25</v>
      </c>
      <c r="FL126" s="25">
        <f t="shared" ref="FL126:FR126" si="1163">IF(FL72="NA","NA",IF(FL72="SILL",1,0))</f>
        <v>1</v>
      </c>
      <c r="FM126" s="25">
        <f t="shared" si="1163"/>
        <v>1</v>
      </c>
      <c r="FN126" s="25">
        <f t="shared" si="1163"/>
        <v>1</v>
      </c>
      <c r="FO126" s="25">
        <f t="shared" si="1163"/>
        <v>1</v>
      </c>
      <c r="FP126" s="25">
        <f t="shared" si="1163"/>
        <v>1</v>
      </c>
      <c r="FQ126" s="25">
        <f t="shared" si="1163"/>
        <v>1</v>
      </c>
      <c r="FR126" s="25">
        <f t="shared" si="1163"/>
        <v>1</v>
      </c>
      <c r="FS126" s="19" t="s">
        <v>25</v>
      </c>
      <c r="FT126" s="54" t="s">
        <v>25</v>
      </c>
      <c r="FU126" s="4">
        <f>SUM(B126:FS126)</f>
        <v>138</v>
      </c>
      <c r="FV126" s="4"/>
      <c r="FW126" s="4"/>
      <c r="FX126" s="5"/>
      <c r="FY126" s="5">
        <f>FU126/FW94*100</f>
        <v>87.341772151898738</v>
      </c>
      <c r="GB126" s="132"/>
      <c r="GC126" s="133" t="str">
        <f>FT95</f>
        <v xml:space="preserve">      SPE-2</v>
      </c>
      <c r="GD126" s="134">
        <f>FU95</f>
        <v>20</v>
      </c>
      <c r="GE126" s="121">
        <f>GD126/GD128*100</f>
        <v>12.658227848101266</v>
      </c>
      <c r="GF126" s="135">
        <f>FU231</f>
        <v>0</v>
      </c>
      <c r="GG126" s="135">
        <f>FU223</f>
        <v>0</v>
      </c>
      <c r="GH126" s="135">
        <f>FU215</f>
        <v>0</v>
      </c>
      <c r="GI126" s="122" t="s">
        <v>129</v>
      </c>
      <c r="GJ126" s="122" t="s">
        <v>129</v>
      </c>
      <c r="GK126" s="122" t="s">
        <v>129</v>
      </c>
      <c r="GL126" s="112">
        <v>51</v>
      </c>
    </row>
    <row r="127" spans="1:194" x14ac:dyDescent="0.2">
      <c r="A127" s="19" t="s">
        <v>26</v>
      </c>
      <c r="B127" s="25">
        <f t="shared" ref="B127:K128" si="1164">IF(B73="NA","NA",IF(B73="SILL",1,0))</f>
        <v>1</v>
      </c>
      <c r="C127" s="25">
        <f t="shared" si="1164"/>
        <v>1</v>
      </c>
      <c r="D127" s="25">
        <f t="shared" si="1164"/>
        <v>1</v>
      </c>
      <c r="E127" s="25">
        <f t="shared" si="1164"/>
        <v>1</v>
      </c>
      <c r="F127" s="25">
        <f t="shared" si="1164"/>
        <v>1</v>
      </c>
      <c r="G127" s="25">
        <f t="shared" si="1164"/>
        <v>1</v>
      </c>
      <c r="H127" s="25">
        <f t="shared" si="1164"/>
        <v>1</v>
      </c>
      <c r="I127" s="25">
        <f t="shared" si="1164"/>
        <v>1</v>
      </c>
      <c r="J127" s="25">
        <f t="shared" si="1164"/>
        <v>1</v>
      </c>
      <c r="K127" s="25">
        <f t="shared" si="1164"/>
        <v>1</v>
      </c>
      <c r="L127" s="19" t="s">
        <v>26</v>
      </c>
      <c r="M127" s="25">
        <f t="shared" ref="M127:W127" si="1165">IF(M73="NA","NA",IF(M73="SILL",1,0))</f>
        <v>1</v>
      </c>
      <c r="N127" s="25">
        <f t="shared" si="1165"/>
        <v>0</v>
      </c>
      <c r="O127" s="25">
        <f t="shared" si="1165"/>
        <v>1</v>
      </c>
      <c r="P127" s="25">
        <f t="shared" si="1165"/>
        <v>1</v>
      </c>
      <c r="Q127" s="25">
        <f t="shared" si="1165"/>
        <v>1</v>
      </c>
      <c r="R127" s="25">
        <f t="shared" si="1165"/>
        <v>1</v>
      </c>
      <c r="S127" s="25">
        <f t="shared" si="1165"/>
        <v>1</v>
      </c>
      <c r="T127" s="25">
        <f t="shared" si="1165"/>
        <v>1</v>
      </c>
      <c r="U127" s="25">
        <f t="shared" si="1165"/>
        <v>1</v>
      </c>
      <c r="V127" s="25">
        <f t="shared" ref="V127" si="1166">IF(V73="NA","NA",IF(V73="SILL",1,0))</f>
        <v>1</v>
      </c>
      <c r="W127" s="25">
        <f t="shared" si="1165"/>
        <v>1</v>
      </c>
      <c r="X127" s="19" t="s">
        <v>26</v>
      </c>
      <c r="Y127" s="25">
        <f t="shared" ref="Y127:AH127" si="1167">IF(Y73="NA","NA",IF(Y73="SILL",1,0))</f>
        <v>1</v>
      </c>
      <c r="Z127" s="25">
        <f t="shared" si="1167"/>
        <v>1</v>
      </c>
      <c r="AA127" s="25">
        <f t="shared" si="1167"/>
        <v>1</v>
      </c>
      <c r="AB127" s="25">
        <f t="shared" si="1167"/>
        <v>1</v>
      </c>
      <c r="AC127" s="25">
        <f t="shared" si="1167"/>
        <v>1</v>
      </c>
      <c r="AD127" s="25">
        <f t="shared" si="1167"/>
        <v>1</v>
      </c>
      <c r="AE127" s="25">
        <f t="shared" si="1167"/>
        <v>1</v>
      </c>
      <c r="AF127" s="25">
        <f t="shared" si="1167"/>
        <v>1</v>
      </c>
      <c r="AG127" s="25">
        <f t="shared" si="1167"/>
        <v>1</v>
      </c>
      <c r="AH127" s="25">
        <f t="shared" si="1167"/>
        <v>0</v>
      </c>
      <c r="AI127" s="19" t="s">
        <v>26</v>
      </c>
      <c r="AJ127" s="25">
        <f t="shared" ref="AJ127:AR127" si="1168">IF(AJ73="NA","NA",IF(AJ73="SILL",1,0))</f>
        <v>0</v>
      </c>
      <c r="AK127" s="25">
        <f t="shared" si="1168"/>
        <v>0</v>
      </c>
      <c r="AL127" s="25">
        <f t="shared" si="1168"/>
        <v>1</v>
      </c>
      <c r="AM127" s="25">
        <f t="shared" si="1168"/>
        <v>1</v>
      </c>
      <c r="AN127" s="25">
        <f t="shared" si="1168"/>
        <v>1</v>
      </c>
      <c r="AO127" s="25">
        <f t="shared" si="1168"/>
        <v>1</v>
      </c>
      <c r="AP127" s="25">
        <f t="shared" si="1168"/>
        <v>0</v>
      </c>
      <c r="AQ127" s="25">
        <f t="shared" si="1168"/>
        <v>0</v>
      </c>
      <c r="AR127" s="25">
        <f t="shared" si="1168"/>
        <v>0</v>
      </c>
      <c r="AS127" s="25">
        <f>IF(AS73="NA","NA",IF(AS73="SILL",1,0))</f>
        <v>1</v>
      </c>
      <c r="AT127" s="19" t="s">
        <v>26</v>
      </c>
      <c r="AU127" s="25">
        <f t="shared" ref="AU127:BD127" si="1169">IF(AU73="NA","NA",IF(AU73="SILL",1,0))</f>
        <v>0</v>
      </c>
      <c r="AV127" s="25">
        <f t="shared" si="1169"/>
        <v>0</v>
      </c>
      <c r="AW127" s="25">
        <f t="shared" si="1169"/>
        <v>0</v>
      </c>
      <c r="AX127" s="25">
        <f t="shared" si="1169"/>
        <v>1</v>
      </c>
      <c r="AY127" s="25">
        <f t="shared" si="1169"/>
        <v>1</v>
      </c>
      <c r="AZ127" s="25">
        <f t="shared" si="1169"/>
        <v>0</v>
      </c>
      <c r="BA127" s="25">
        <f t="shared" si="1169"/>
        <v>0</v>
      </c>
      <c r="BB127" s="25">
        <f t="shared" si="1169"/>
        <v>0</v>
      </c>
      <c r="BC127" s="25">
        <f t="shared" si="1169"/>
        <v>0</v>
      </c>
      <c r="BD127" s="25">
        <f t="shared" si="1169"/>
        <v>0</v>
      </c>
      <c r="BE127" s="19" t="s">
        <v>26</v>
      </c>
      <c r="BF127" s="25">
        <f t="shared" ref="BF127:BN127" si="1170">IF(BF73="NA","NA",IF(BF73="SILL",1,0))</f>
        <v>0</v>
      </c>
      <c r="BG127" s="25">
        <f t="shared" si="1170"/>
        <v>1</v>
      </c>
      <c r="BH127" s="25">
        <f t="shared" si="1170"/>
        <v>1</v>
      </c>
      <c r="BI127" s="25">
        <f t="shared" si="1170"/>
        <v>1</v>
      </c>
      <c r="BJ127" s="25">
        <f t="shared" si="1170"/>
        <v>1</v>
      </c>
      <c r="BK127" s="25">
        <f t="shared" si="1170"/>
        <v>0</v>
      </c>
      <c r="BL127" s="25">
        <f t="shared" si="1170"/>
        <v>0</v>
      </c>
      <c r="BM127" s="25">
        <f t="shared" si="1170"/>
        <v>1</v>
      </c>
      <c r="BN127" s="25">
        <f t="shared" si="1170"/>
        <v>1</v>
      </c>
      <c r="BO127" s="25">
        <f>IF(BO73="NA","NA",IF(BO73="SILL",1,0))</f>
        <v>1</v>
      </c>
      <c r="BP127" s="19" t="s">
        <v>26</v>
      </c>
      <c r="BQ127" s="25">
        <f t="shared" ref="BQ127:BY127" si="1171">IF(BQ73="NA","NA",IF(BQ73="SILL",1,0))</f>
        <v>0</v>
      </c>
      <c r="BR127" s="25">
        <f t="shared" si="1171"/>
        <v>1</v>
      </c>
      <c r="BS127" s="25">
        <f t="shared" si="1171"/>
        <v>1</v>
      </c>
      <c r="BT127" s="25">
        <f t="shared" si="1171"/>
        <v>1</v>
      </c>
      <c r="BU127" s="25">
        <f t="shared" si="1171"/>
        <v>1</v>
      </c>
      <c r="BV127" s="25">
        <f t="shared" si="1171"/>
        <v>1</v>
      </c>
      <c r="BW127" s="25">
        <f t="shared" si="1171"/>
        <v>1</v>
      </c>
      <c r="BX127" s="25">
        <f t="shared" si="1171"/>
        <v>1</v>
      </c>
      <c r="BY127" s="25">
        <f t="shared" si="1171"/>
        <v>1</v>
      </c>
      <c r="BZ127" s="25">
        <f>IF(BZ73="NA","NA",IF(BZ73="SILL",1,0))</f>
        <v>1</v>
      </c>
      <c r="CA127" s="19" t="s">
        <v>26</v>
      </c>
      <c r="CB127" s="25">
        <f t="shared" ref="CB127:CJ127" si="1172">IF(CB73="NA","NA",IF(CB73="SILL",1,0))</f>
        <v>1</v>
      </c>
      <c r="CC127" s="25">
        <f t="shared" si="1172"/>
        <v>1</v>
      </c>
      <c r="CD127" s="25">
        <f t="shared" si="1172"/>
        <v>1</v>
      </c>
      <c r="CE127" s="25">
        <f t="shared" si="1172"/>
        <v>1</v>
      </c>
      <c r="CF127" s="25">
        <f t="shared" si="1172"/>
        <v>1</v>
      </c>
      <c r="CG127" s="25">
        <f t="shared" si="1172"/>
        <v>1</v>
      </c>
      <c r="CH127" s="25">
        <f t="shared" si="1172"/>
        <v>1</v>
      </c>
      <c r="CI127" s="25">
        <f t="shared" si="1172"/>
        <v>1</v>
      </c>
      <c r="CJ127" s="25">
        <f t="shared" si="1172"/>
        <v>1</v>
      </c>
      <c r="CK127" s="25">
        <f>IF(CK73="NA","NA",IF(CK73="SILL",1,0))</f>
        <v>1</v>
      </c>
      <c r="CL127" s="19" t="s">
        <v>26</v>
      </c>
      <c r="CM127" s="25">
        <f t="shared" ref="CM127:CU127" si="1173">IF(CM73="NA","NA",IF(CM73="SILL",1,0))</f>
        <v>1</v>
      </c>
      <c r="CN127" s="25">
        <f t="shared" si="1173"/>
        <v>1</v>
      </c>
      <c r="CO127" s="25">
        <f t="shared" si="1173"/>
        <v>1</v>
      </c>
      <c r="CP127" s="25">
        <f t="shared" si="1173"/>
        <v>1</v>
      </c>
      <c r="CQ127" s="25">
        <f t="shared" si="1173"/>
        <v>1</v>
      </c>
      <c r="CR127" s="25">
        <f t="shared" si="1173"/>
        <v>1</v>
      </c>
      <c r="CS127" s="25">
        <f t="shared" si="1173"/>
        <v>1</v>
      </c>
      <c r="CT127" s="25">
        <f t="shared" si="1173"/>
        <v>1</v>
      </c>
      <c r="CU127" s="25">
        <f t="shared" si="1173"/>
        <v>1</v>
      </c>
      <c r="CV127" s="25">
        <f>IF(CV73="NA","NA",IF(CV73="SILL",1,0))</f>
        <v>1</v>
      </c>
      <c r="CW127" s="19" t="s">
        <v>26</v>
      </c>
      <c r="CX127" s="25">
        <f t="shared" ref="CX127:DF127" si="1174">IF(CX73="NA","NA",IF(CX73="SILL",1,0))</f>
        <v>1</v>
      </c>
      <c r="CY127" s="25">
        <f t="shared" si="1174"/>
        <v>1</v>
      </c>
      <c r="CZ127" s="25">
        <f t="shared" si="1174"/>
        <v>1</v>
      </c>
      <c r="DA127" s="25">
        <f t="shared" si="1174"/>
        <v>1</v>
      </c>
      <c r="DB127" s="25">
        <f t="shared" si="1174"/>
        <v>1</v>
      </c>
      <c r="DC127" s="25">
        <f t="shared" si="1174"/>
        <v>1</v>
      </c>
      <c r="DD127" s="25">
        <f t="shared" si="1174"/>
        <v>1</v>
      </c>
      <c r="DE127" s="25">
        <f t="shared" si="1174"/>
        <v>1</v>
      </c>
      <c r="DF127" s="25">
        <f t="shared" si="1174"/>
        <v>1</v>
      </c>
      <c r="DG127" s="25">
        <f>IF(DG73="NA","NA",IF(DG73="SILL",1,0))</f>
        <v>1</v>
      </c>
      <c r="DH127" s="19" t="s">
        <v>26</v>
      </c>
      <c r="DI127" s="25">
        <f t="shared" ref="DI127:DQ127" si="1175">IF(DI73="NA","NA",IF(DI73="SILL",1,0))</f>
        <v>1</v>
      </c>
      <c r="DJ127" s="25">
        <f t="shared" si="1175"/>
        <v>1</v>
      </c>
      <c r="DK127" s="25">
        <f t="shared" si="1175"/>
        <v>1</v>
      </c>
      <c r="DL127" s="25">
        <f t="shared" si="1175"/>
        <v>1</v>
      </c>
      <c r="DM127" s="25">
        <f t="shared" si="1175"/>
        <v>1</v>
      </c>
      <c r="DN127" s="25">
        <f t="shared" si="1175"/>
        <v>1</v>
      </c>
      <c r="DO127" s="25">
        <f t="shared" si="1175"/>
        <v>1</v>
      </c>
      <c r="DP127" s="25">
        <f t="shared" si="1175"/>
        <v>1</v>
      </c>
      <c r="DQ127" s="25">
        <f t="shared" si="1175"/>
        <v>1</v>
      </c>
      <c r="DR127" s="25">
        <f>IF(DR73="NA","NA",IF(DR73="SILL",1,0))</f>
        <v>1</v>
      </c>
      <c r="DS127" s="19" t="s">
        <v>26</v>
      </c>
      <c r="DT127" s="25">
        <f t="shared" ref="DT127:EB127" si="1176">IF(DT73="NA","NA",IF(DT73="SILL",1,0))</f>
        <v>1</v>
      </c>
      <c r="DU127" s="25">
        <f t="shared" si="1176"/>
        <v>1</v>
      </c>
      <c r="DV127" s="25">
        <f t="shared" si="1176"/>
        <v>1</v>
      </c>
      <c r="DW127" s="25">
        <f t="shared" si="1176"/>
        <v>1</v>
      </c>
      <c r="DX127" s="25">
        <f t="shared" si="1176"/>
        <v>1</v>
      </c>
      <c r="DY127" s="25">
        <f t="shared" si="1176"/>
        <v>1</v>
      </c>
      <c r="DZ127" s="25">
        <f t="shared" si="1176"/>
        <v>1</v>
      </c>
      <c r="EA127" s="25">
        <f t="shared" si="1176"/>
        <v>1</v>
      </c>
      <c r="EB127" s="25">
        <f t="shared" si="1176"/>
        <v>1</v>
      </c>
      <c r="EC127" s="25">
        <f>IF(EC73="NA","NA",IF(EC73="SILL",1,0))</f>
        <v>1</v>
      </c>
      <c r="ED127" s="19" t="s">
        <v>26</v>
      </c>
      <c r="EE127" s="25">
        <f t="shared" ref="EE127:EM127" si="1177">IF(EE73="NA","NA",IF(EE73="SILL",1,0))</f>
        <v>1</v>
      </c>
      <c r="EF127" s="25">
        <f t="shared" si="1177"/>
        <v>1</v>
      </c>
      <c r="EG127" s="25">
        <f t="shared" si="1177"/>
        <v>1</v>
      </c>
      <c r="EH127" s="25">
        <f t="shared" si="1177"/>
        <v>1</v>
      </c>
      <c r="EI127" s="25">
        <f t="shared" si="1177"/>
        <v>1</v>
      </c>
      <c r="EJ127" s="25">
        <f t="shared" si="1177"/>
        <v>1</v>
      </c>
      <c r="EK127" s="25">
        <f t="shared" si="1177"/>
        <v>1</v>
      </c>
      <c r="EL127" s="25">
        <f t="shared" si="1177"/>
        <v>1</v>
      </c>
      <c r="EM127" s="25">
        <f t="shared" si="1177"/>
        <v>1</v>
      </c>
      <c r="EN127" s="25">
        <f t="shared" ref="EN127" si="1178">IF(EN73="NA","NA",IF(EN73="SILL",1,0))</f>
        <v>1</v>
      </c>
      <c r="EO127" s="19" t="s">
        <v>26</v>
      </c>
      <c r="EP127" s="25">
        <f t="shared" ref="EP127:EY127" si="1179">IF(EP73="NA","NA",IF(EP73="SILL",1,0))</f>
        <v>1</v>
      </c>
      <c r="EQ127" s="25">
        <f t="shared" si="1179"/>
        <v>1</v>
      </c>
      <c r="ER127" s="25">
        <f t="shared" si="1179"/>
        <v>1</v>
      </c>
      <c r="ES127" s="25">
        <f t="shared" si="1179"/>
        <v>1</v>
      </c>
      <c r="ET127" s="25">
        <f t="shared" si="1179"/>
        <v>1</v>
      </c>
      <c r="EU127" s="25">
        <f t="shared" si="1179"/>
        <v>1</v>
      </c>
      <c r="EV127" s="25">
        <f t="shared" si="1179"/>
        <v>1</v>
      </c>
      <c r="EW127" s="25">
        <f t="shared" si="1179"/>
        <v>1</v>
      </c>
      <c r="EX127" s="25">
        <f t="shared" si="1179"/>
        <v>1</v>
      </c>
      <c r="EY127" s="25">
        <f t="shared" si="1179"/>
        <v>1</v>
      </c>
      <c r="EZ127" s="19" t="s">
        <v>26</v>
      </c>
      <c r="FA127" s="25">
        <f t="shared" ref="FA127:FJ127" si="1180">IF(FA73="NA","NA",IF(FA73="SILL",1,0))</f>
        <v>0</v>
      </c>
      <c r="FB127" s="25">
        <f t="shared" si="1180"/>
        <v>1</v>
      </c>
      <c r="FC127" s="25">
        <f t="shared" si="1180"/>
        <v>1</v>
      </c>
      <c r="FD127" s="25">
        <f t="shared" si="1180"/>
        <v>1</v>
      </c>
      <c r="FE127" s="25">
        <f t="shared" si="1180"/>
        <v>1</v>
      </c>
      <c r="FF127" s="25">
        <f t="shared" si="1180"/>
        <v>1</v>
      </c>
      <c r="FG127" s="25">
        <f t="shared" si="1180"/>
        <v>1</v>
      </c>
      <c r="FH127" s="25">
        <f t="shared" si="1180"/>
        <v>1</v>
      </c>
      <c r="FI127" s="25">
        <f t="shared" si="1180"/>
        <v>1</v>
      </c>
      <c r="FJ127" s="25">
        <f t="shared" si="1180"/>
        <v>1</v>
      </c>
      <c r="FK127" s="19" t="s">
        <v>26</v>
      </c>
      <c r="FL127" s="25">
        <f t="shared" ref="FL127:FR127" si="1181">IF(FL73="NA","NA",IF(FL73="SILL",1,0))</f>
        <v>1</v>
      </c>
      <c r="FM127" s="25">
        <f t="shared" si="1181"/>
        <v>1</v>
      </c>
      <c r="FN127" s="25">
        <f t="shared" si="1181"/>
        <v>1</v>
      </c>
      <c r="FO127" s="25">
        <f t="shared" si="1181"/>
        <v>1</v>
      </c>
      <c r="FP127" s="25">
        <f t="shared" si="1181"/>
        <v>1</v>
      </c>
      <c r="FQ127" s="25">
        <f t="shared" si="1181"/>
        <v>1</v>
      </c>
      <c r="FR127" s="25">
        <f t="shared" si="1181"/>
        <v>1</v>
      </c>
      <c r="FS127" s="19" t="s">
        <v>26</v>
      </c>
      <c r="FT127" s="54" t="s">
        <v>26</v>
      </c>
      <c r="FU127" s="4">
        <f>SUM(B127:FS127)</f>
        <v>138</v>
      </c>
      <c r="FV127" s="4"/>
      <c r="FW127" s="4"/>
      <c r="FX127" s="5"/>
      <c r="FY127" s="5">
        <f>FU127/FW95*100</f>
        <v>87.341772151898738</v>
      </c>
      <c r="GB127" s="136"/>
      <c r="GC127" s="137"/>
      <c r="GD127" s="134">
        <f>FU127</f>
        <v>138</v>
      </c>
      <c r="GE127" s="131">
        <f>GD127/GD128*100</f>
        <v>87.341772151898738</v>
      </c>
      <c r="GF127" s="121">
        <f>GF126/GD128*100</f>
        <v>0</v>
      </c>
      <c r="GG127" s="121">
        <f>GG126/GD128*100</f>
        <v>0</v>
      </c>
      <c r="GH127" s="121">
        <f>GH126/GD128*100</f>
        <v>0</v>
      </c>
      <c r="GI127" s="122" t="s">
        <v>129</v>
      </c>
      <c r="GJ127" s="122" t="s">
        <v>129</v>
      </c>
      <c r="GK127" s="122" t="s">
        <v>129</v>
      </c>
      <c r="GL127" s="112">
        <v>52</v>
      </c>
    </row>
    <row r="128" spans="1:194" x14ac:dyDescent="0.2">
      <c r="A128" s="19" t="s">
        <v>27</v>
      </c>
      <c r="B128" s="25">
        <f t="shared" si="1164"/>
        <v>0</v>
      </c>
      <c r="C128" s="25">
        <f t="shared" si="1164"/>
        <v>1</v>
      </c>
      <c r="D128" s="25">
        <f t="shared" si="1164"/>
        <v>0</v>
      </c>
      <c r="E128" s="25">
        <f t="shared" si="1164"/>
        <v>0</v>
      </c>
      <c r="F128" s="25">
        <f t="shared" si="1164"/>
        <v>0</v>
      </c>
      <c r="G128" s="25">
        <f t="shared" si="1164"/>
        <v>1</v>
      </c>
      <c r="H128" s="25">
        <f t="shared" si="1164"/>
        <v>0</v>
      </c>
      <c r="I128" s="25">
        <f t="shared" si="1164"/>
        <v>0</v>
      </c>
      <c r="J128" s="25">
        <f t="shared" si="1164"/>
        <v>1</v>
      </c>
      <c r="K128" s="25">
        <f t="shared" si="1164"/>
        <v>0</v>
      </c>
      <c r="L128" s="19" t="s">
        <v>27</v>
      </c>
      <c r="M128" s="25">
        <f t="shared" ref="M128:W128" si="1182">IF(M74="NA","NA",IF(M74="SILL",1,0))</f>
        <v>0</v>
      </c>
      <c r="N128" s="25">
        <f t="shared" si="1182"/>
        <v>0</v>
      </c>
      <c r="O128" s="25">
        <f t="shared" si="1182"/>
        <v>0</v>
      </c>
      <c r="P128" s="25">
        <f t="shared" si="1182"/>
        <v>0</v>
      </c>
      <c r="Q128" s="25">
        <f t="shared" si="1182"/>
        <v>1</v>
      </c>
      <c r="R128" s="25">
        <f t="shared" si="1182"/>
        <v>1</v>
      </c>
      <c r="S128" s="25">
        <f t="shared" si="1182"/>
        <v>1</v>
      </c>
      <c r="T128" s="25">
        <f t="shared" si="1182"/>
        <v>1</v>
      </c>
      <c r="U128" s="25">
        <f t="shared" si="1182"/>
        <v>1</v>
      </c>
      <c r="V128" s="25">
        <f t="shared" ref="V128" si="1183">IF(V74="NA","NA",IF(V74="SILL",1,0))</f>
        <v>1</v>
      </c>
      <c r="W128" s="25">
        <f t="shared" si="1182"/>
        <v>1</v>
      </c>
      <c r="X128" s="19" t="s">
        <v>27</v>
      </c>
      <c r="Y128" s="25">
        <f t="shared" ref="Y128:AH128" si="1184">IF(Y74="NA","NA",IF(Y74="SILL",1,0))</f>
        <v>1</v>
      </c>
      <c r="Z128" s="25">
        <f t="shared" si="1184"/>
        <v>1</v>
      </c>
      <c r="AA128" s="25">
        <f t="shared" si="1184"/>
        <v>1</v>
      </c>
      <c r="AB128" s="25">
        <f t="shared" si="1184"/>
        <v>1</v>
      </c>
      <c r="AC128" s="25">
        <f t="shared" si="1184"/>
        <v>1</v>
      </c>
      <c r="AD128" s="25">
        <f t="shared" si="1184"/>
        <v>1</v>
      </c>
      <c r="AE128" s="25">
        <f t="shared" si="1184"/>
        <v>1</v>
      </c>
      <c r="AF128" s="25">
        <f t="shared" si="1184"/>
        <v>1</v>
      </c>
      <c r="AG128" s="25">
        <f t="shared" si="1184"/>
        <v>1</v>
      </c>
      <c r="AH128" s="25">
        <f t="shared" si="1184"/>
        <v>0</v>
      </c>
      <c r="AI128" s="19" t="s">
        <v>27</v>
      </c>
      <c r="AJ128" s="25">
        <f t="shared" ref="AJ128:AR128" si="1185">IF(AJ74="NA","NA",IF(AJ74="SILL",1,0))</f>
        <v>1</v>
      </c>
      <c r="AK128" s="25">
        <f t="shared" si="1185"/>
        <v>0</v>
      </c>
      <c r="AL128" s="25">
        <f t="shared" si="1185"/>
        <v>1</v>
      </c>
      <c r="AM128" s="25">
        <f t="shared" si="1185"/>
        <v>0</v>
      </c>
      <c r="AN128" s="25">
        <f t="shared" si="1185"/>
        <v>1</v>
      </c>
      <c r="AO128" s="25">
        <f t="shared" si="1185"/>
        <v>1</v>
      </c>
      <c r="AP128" s="25">
        <f t="shared" si="1185"/>
        <v>0</v>
      </c>
      <c r="AQ128" s="25">
        <f t="shared" si="1185"/>
        <v>0</v>
      </c>
      <c r="AR128" s="25">
        <f t="shared" si="1185"/>
        <v>0</v>
      </c>
      <c r="AS128" s="25">
        <f>IF(AS74="NA","NA",IF(AS74="SILL",1,0))</f>
        <v>0</v>
      </c>
      <c r="AT128" s="19" t="s">
        <v>27</v>
      </c>
      <c r="AU128" s="25">
        <f t="shared" ref="AU128:BD128" si="1186">IF(AU74="NA","NA",IF(AU74="SILL",1,0))</f>
        <v>0</v>
      </c>
      <c r="AV128" s="25">
        <f t="shared" si="1186"/>
        <v>0</v>
      </c>
      <c r="AW128" s="25">
        <f t="shared" si="1186"/>
        <v>0</v>
      </c>
      <c r="AX128" s="25">
        <f t="shared" si="1186"/>
        <v>0</v>
      </c>
      <c r="AY128" s="25">
        <f t="shared" si="1186"/>
        <v>0</v>
      </c>
      <c r="AZ128" s="25">
        <f t="shared" si="1186"/>
        <v>0</v>
      </c>
      <c r="BA128" s="25">
        <f t="shared" si="1186"/>
        <v>0</v>
      </c>
      <c r="BB128" s="25">
        <f t="shared" si="1186"/>
        <v>0</v>
      </c>
      <c r="BC128" s="25">
        <f t="shared" si="1186"/>
        <v>0</v>
      </c>
      <c r="BD128" s="25">
        <f t="shared" si="1186"/>
        <v>0</v>
      </c>
      <c r="BE128" s="19" t="s">
        <v>27</v>
      </c>
      <c r="BF128" s="25">
        <f t="shared" ref="BF128:BN128" si="1187">IF(BF74="NA","NA",IF(BF74="SILL",1,0))</f>
        <v>0</v>
      </c>
      <c r="BG128" s="25">
        <f t="shared" si="1187"/>
        <v>1</v>
      </c>
      <c r="BH128" s="25">
        <f t="shared" si="1187"/>
        <v>1</v>
      </c>
      <c r="BI128" s="25">
        <f t="shared" si="1187"/>
        <v>0</v>
      </c>
      <c r="BJ128" s="25">
        <f t="shared" si="1187"/>
        <v>1</v>
      </c>
      <c r="BK128" s="25">
        <f t="shared" si="1187"/>
        <v>0</v>
      </c>
      <c r="BL128" s="25">
        <f t="shared" si="1187"/>
        <v>0</v>
      </c>
      <c r="BM128" s="25">
        <f t="shared" si="1187"/>
        <v>1</v>
      </c>
      <c r="BN128" s="25">
        <f t="shared" si="1187"/>
        <v>1</v>
      </c>
      <c r="BO128" s="25">
        <f>IF(BO74="NA","NA",IF(BO74="SILL",1,0))</f>
        <v>0</v>
      </c>
      <c r="BP128" s="19" t="s">
        <v>27</v>
      </c>
      <c r="BQ128" s="25">
        <f t="shared" ref="BQ128:BY128" si="1188">IF(BQ74="NA","NA",IF(BQ74="SILL",1,0))</f>
        <v>0</v>
      </c>
      <c r="BR128" s="25">
        <f t="shared" si="1188"/>
        <v>1</v>
      </c>
      <c r="BS128" s="25">
        <f t="shared" si="1188"/>
        <v>1</v>
      </c>
      <c r="BT128" s="25">
        <f t="shared" si="1188"/>
        <v>1</v>
      </c>
      <c r="BU128" s="25">
        <f t="shared" si="1188"/>
        <v>1</v>
      </c>
      <c r="BV128" s="25">
        <f t="shared" si="1188"/>
        <v>0</v>
      </c>
      <c r="BW128" s="25">
        <f t="shared" si="1188"/>
        <v>1</v>
      </c>
      <c r="BX128" s="25">
        <f t="shared" si="1188"/>
        <v>1</v>
      </c>
      <c r="BY128" s="25">
        <f t="shared" si="1188"/>
        <v>1</v>
      </c>
      <c r="BZ128" s="25">
        <f>IF(BZ74="NA","NA",IF(BZ74="SILL",1,0))</f>
        <v>1</v>
      </c>
      <c r="CA128" s="19" t="s">
        <v>27</v>
      </c>
      <c r="CB128" s="25">
        <f t="shared" ref="CB128:CJ128" si="1189">IF(CB74="NA","NA",IF(CB74="SILL",1,0))</f>
        <v>1</v>
      </c>
      <c r="CC128" s="25">
        <f t="shared" si="1189"/>
        <v>1</v>
      </c>
      <c r="CD128" s="25">
        <f t="shared" si="1189"/>
        <v>1</v>
      </c>
      <c r="CE128" s="25">
        <f t="shared" si="1189"/>
        <v>1</v>
      </c>
      <c r="CF128" s="25">
        <f t="shared" si="1189"/>
        <v>1</v>
      </c>
      <c r="CG128" s="25">
        <f t="shared" si="1189"/>
        <v>1</v>
      </c>
      <c r="CH128" s="25">
        <f t="shared" si="1189"/>
        <v>1</v>
      </c>
      <c r="CI128" s="25">
        <f t="shared" si="1189"/>
        <v>1</v>
      </c>
      <c r="CJ128" s="25">
        <f t="shared" si="1189"/>
        <v>1</v>
      </c>
      <c r="CK128" s="25">
        <f>IF(CK74="NA","NA",IF(CK74="SILL",1,0))</f>
        <v>1</v>
      </c>
      <c r="CL128" s="19" t="s">
        <v>27</v>
      </c>
      <c r="CM128" s="25">
        <f t="shared" ref="CM128:CU128" si="1190">IF(CM74="NA","NA",IF(CM74="SILL",1,0))</f>
        <v>1</v>
      </c>
      <c r="CN128" s="25">
        <f t="shared" si="1190"/>
        <v>1</v>
      </c>
      <c r="CO128" s="25">
        <f t="shared" si="1190"/>
        <v>1</v>
      </c>
      <c r="CP128" s="25">
        <f t="shared" si="1190"/>
        <v>0</v>
      </c>
      <c r="CQ128" s="25">
        <f t="shared" si="1190"/>
        <v>1</v>
      </c>
      <c r="CR128" s="25">
        <f t="shared" si="1190"/>
        <v>1</v>
      </c>
      <c r="CS128" s="25">
        <f t="shared" si="1190"/>
        <v>1</v>
      </c>
      <c r="CT128" s="25">
        <f t="shared" si="1190"/>
        <v>1</v>
      </c>
      <c r="CU128" s="25">
        <f t="shared" si="1190"/>
        <v>1</v>
      </c>
      <c r="CV128" s="25">
        <f>IF(CV74="NA","NA",IF(CV74="SILL",1,0))</f>
        <v>1</v>
      </c>
      <c r="CW128" s="19" t="s">
        <v>27</v>
      </c>
      <c r="CX128" s="25">
        <f t="shared" ref="CX128:DF128" si="1191">IF(CX74="NA","NA",IF(CX74="SILL",1,0))</f>
        <v>1</v>
      </c>
      <c r="CY128" s="25">
        <f t="shared" si="1191"/>
        <v>1</v>
      </c>
      <c r="CZ128" s="25">
        <f t="shared" si="1191"/>
        <v>1</v>
      </c>
      <c r="DA128" s="25">
        <f t="shared" si="1191"/>
        <v>1</v>
      </c>
      <c r="DB128" s="25">
        <f t="shared" si="1191"/>
        <v>1</v>
      </c>
      <c r="DC128" s="25">
        <f t="shared" si="1191"/>
        <v>1</v>
      </c>
      <c r="DD128" s="25">
        <f t="shared" si="1191"/>
        <v>1</v>
      </c>
      <c r="DE128" s="25">
        <f t="shared" si="1191"/>
        <v>1</v>
      </c>
      <c r="DF128" s="25">
        <f t="shared" si="1191"/>
        <v>1</v>
      </c>
      <c r="DG128" s="25">
        <f>IF(DG74="NA","NA",IF(DG74="SILL",1,0))</f>
        <v>1</v>
      </c>
      <c r="DH128" s="19" t="s">
        <v>27</v>
      </c>
      <c r="DI128" s="25">
        <f t="shared" ref="DI128:DQ128" si="1192">IF(DI74="NA","NA",IF(DI74="SILL",1,0))</f>
        <v>1</v>
      </c>
      <c r="DJ128" s="25">
        <f t="shared" si="1192"/>
        <v>1</v>
      </c>
      <c r="DK128" s="25">
        <f t="shared" si="1192"/>
        <v>0</v>
      </c>
      <c r="DL128" s="25">
        <f t="shared" si="1192"/>
        <v>0</v>
      </c>
      <c r="DM128" s="25">
        <f t="shared" si="1192"/>
        <v>1</v>
      </c>
      <c r="DN128" s="25">
        <f t="shared" si="1192"/>
        <v>0</v>
      </c>
      <c r="DO128" s="25">
        <f t="shared" si="1192"/>
        <v>1</v>
      </c>
      <c r="DP128" s="25">
        <f t="shared" si="1192"/>
        <v>1</v>
      </c>
      <c r="DQ128" s="25">
        <f t="shared" si="1192"/>
        <v>1</v>
      </c>
      <c r="DR128" s="25">
        <f>IF(DR74="NA","NA",IF(DR74="SILL",1,0))</f>
        <v>0</v>
      </c>
      <c r="DS128" s="19" t="s">
        <v>27</v>
      </c>
      <c r="DT128" s="25">
        <f t="shared" ref="DT128:EB128" si="1193">IF(DT74="NA","NA",IF(DT74="SILL",1,0))</f>
        <v>0</v>
      </c>
      <c r="DU128" s="25">
        <f t="shared" si="1193"/>
        <v>0</v>
      </c>
      <c r="DV128" s="25">
        <f t="shared" si="1193"/>
        <v>0</v>
      </c>
      <c r="DW128" s="25">
        <f t="shared" si="1193"/>
        <v>0</v>
      </c>
      <c r="DX128" s="25">
        <f t="shared" si="1193"/>
        <v>0</v>
      </c>
      <c r="DY128" s="25">
        <f t="shared" si="1193"/>
        <v>0</v>
      </c>
      <c r="DZ128" s="25">
        <f t="shared" si="1193"/>
        <v>0</v>
      </c>
      <c r="EA128" s="25">
        <f t="shared" si="1193"/>
        <v>0</v>
      </c>
      <c r="EB128" s="25">
        <f t="shared" si="1193"/>
        <v>0</v>
      </c>
      <c r="EC128" s="25">
        <f>IF(EC74="NA","NA",IF(EC74="SILL",1,0))</f>
        <v>1</v>
      </c>
      <c r="ED128" s="19" t="s">
        <v>27</v>
      </c>
      <c r="EE128" s="25">
        <f t="shared" ref="EE128:EM128" si="1194">IF(EE74="NA","NA",IF(EE74="SILL",1,0))</f>
        <v>1</v>
      </c>
      <c r="EF128" s="25">
        <f t="shared" si="1194"/>
        <v>0</v>
      </c>
      <c r="EG128" s="25">
        <f t="shared" si="1194"/>
        <v>0</v>
      </c>
      <c r="EH128" s="25">
        <f t="shared" si="1194"/>
        <v>0</v>
      </c>
      <c r="EI128" s="25">
        <f t="shared" si="1194"/>
        <v>0</v>
      </c>
      <c r="EJ128" s="25">
        <f t="shared" si="1194"/>
        <v>0</v>
      </c>
      <c r="EK128" s="25">
        <f t="shared" si="1194"/>
        <v>0</v>
      </c>
      <c r="EL128" s="25">
        <f t="shared" si="1194"/>
        <v>0</v>
      </c>
      <c r="EM128" s="25">
        <f t="shared" si="1194"/>
        <v>0</v>
      </c>
      <c r="EN128" s="25">
        <f t="shared" ref="EN128" si="1195">IF(EN74="NA","NA",IF(EN74="SILL",1,0))</f>
        <v>0</v>
      </c>
      <c r="EO128" s="19" t="s">
        <v>27</v>
      </c>
      <c r="EP128" s="25">
        <f t="shared" ref="EP128:EY128" si="1196">IF(EP74="NA","NA",IF(EP74="SILL",1,0))</f>
        <v>0</v>
      </c>
      <c r="EQ128" s="25">
        <f t="shared" si="1196"/>
        <v>1</v>
      </c>
      <c r="ER128" s="25">
        <f t="shared" si="1196"/>
        <v>0</v>
      </c>
      <c r="ES128" s="25">
        <f t="shared" si="1196"/>
        <v>1</v>
      </c>
      <c r="ET128" s="25">
        <f t="shared" si="1196"/>
        <v>1</v>
      </c>
      <c r="EU128" s="25">
        <f t="shared" si="1196"/>
        <v>0</v>
      </c>
      <c r="EV128" s="25">
        <f t="shared" si="1196"/>
        <v>0</v>
      </c>
      <c r="EW128" s="25">
        <f t="shared" si="1196"/>
        <v>1</v>
      </c>
      <c r="EX128" s="25">
        <f t="shared" si="1196"/>
        <v>1</v>
      </c>
      <c r="EY128" s="25">
        <f t="shared" si="1196"/>
        <v>1</v>
      </c>
      <c r="EZ128" s="19" t="s">
        <v>27</v>
      </c>
      <c r="FA128" s="25">
        <f t="shared" ref="FA128:FJ128" si="1197">IF(FA74="NA","NA",IF(FA74="SILL",1,0))</f>
        <v>0</v>
      </c>
      <c r="FB128" s="25">
        <f t="shared" si="1197"/>
        <v>0</v>
      </c>
      <c r="FC128" s="25">
        <f t="shared" si="1197"/>
        <v>0</v>
      </c>
      <c r="FD128" s="25">
        <f t="shared" si="1197"/>
        <v>1</v>
      </c>
      <c r="FE128" s="25">
        <f t="shared" si="1197"/>
        <v>0</v>
      </c>
      <c r="FF128" s="25">
        <f t="shared" si="1197"/>
        <v>0</v>
      </c>
      <c r="FG128" s="25">
        <f t="shared" si="1197"/>
        <v>1</v>
      </c>
      <c r="FH128" s="25">
        <f t="shared" si="1197"/>
        <v>1</v>
      </c>
      <c r="FI128" s="25">
        <f t="shared" si="1197"/>
        <v>0</v>
      </c>
      <c r="FJ128" s="25">
        <f t="shared" si="1197"/>
        <v>1</v>
      </c>
      <c r="FK128" s="19" t="s">
        <v>27</v>
      </c>
      <c r="FL128" s="25">
        <f t="shared" ref="FL128:FR128" si="1198">IF(FL74="NA","NA",IF(FL74="SILL",1,0))</f>
        <v>1</v>
      </c>
      <c r="FM128" s="25">
        <f t="shared" si="1198"/>
        <v>1</v>
      </c>
      <c r="FN128" s="25">
        <f t="shared" si="1198"/>
        <v>0</v>
      </c>
      <c r="FO128" s="25">
        <f t="shared" si="1198"/>
        <v>0</v>
      </c>
      <c r="FP128" s="25">
        <f t="shared" si="1198"/>
        <v>0</v>
      </c>
      <c r="FQ128" s="25">
        <f t="shared" si="1198"/>
        <v>1</v>
      </c>
      <c r="FR128" s="25">
        <f t="shared" si="1198"/>
        <v>1</v>
      </c>
      <c r="FS128" s="19" t="s">
        <v>27</v>
      </c>
      <c r="FT128" s="54" t="s">
        <v>27</v>
      </c>
      <c r="FU128" s="4">
        <f>SUM(B128:FS128)</f>
        <v>87</v>
      </c>
      <c r="FV128" s="4"/>
      <c r="FW128" s="4"/>
      <c r="FX128" s="5"/>
      <c r="FY128" s="5">
        <f>FU128/FW96*100</f>
        <v>55.063291139240512</v>
      </c>
      <c r="GB128" s="136"/>
      <c r="GC128" s="137"/>
      <c r="GD128" s="120">
        <f>FW95</f>
        <v>158</v>
      </c>
      <c r="GE128" s="134"/>
      <c r="GF128" s="134"/>
      <c r="GG128" s="134"/>
      <c r="GH128" s="134"/>
      <c r="GI128" s="134"/>
      <c r="GJ128" s="134"/>
      <c r="GK128" s="134"/>
      <c r="GL128" s="112">
        <v>53</v>
      </c>
    </row>
    <row r="129" spans="1:194" x14ac:dyDescent="0.2">
      <c r="A129" s="19" t="s">
        <v>29</v>
      </c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19" t="s">
        <v>29</v>
      </c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19" t="s">
        <v>29</v>
      </c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19" t="s">
        <v>29</v>
      </c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19" t="s">
        <v>29</v>
      </c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19" t="s">
        <v>29</v>
      </c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19" t="s">
        <v>29</v>
      </c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19" t="s">
        <v>29</v>
      </c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19" t="s">
        <v>29</v>
      </c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19" t="s">
        <v>29</v>
      </c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19" t="s">
        <v>29</v>
      </c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19" t="s">
        <v>29</v>
      </c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19" t="s">
        <v>29</v>
      </c>
      <c r="EE129" s="25"/>
      <c r="EF129" s="25"/>
      <c r="EG129" s="25"/>
      <c r="EH129" s="25"/>
      <c r="EI129" s="25"/>
      <c r="EJ129" s="25"/>
      <c r="EK129" s="25"/>
      <c r="EL129" s="25"/>
      <c r="EM129" s="25"/>
      <c r="EN129" s="25"/>
      <c r="EO129" s="19" t="s">
        <v>29</v>
      </c>
      <c r="EP129" s="25"/>
      <c r="EQ129" s="25"/>
      <c r="ER129" s="25"/>
      <c r="ES129" s="25"/>
      <c r="ET129" s="25"/>
      <c r="EU129" s="25"/>
      <c r="EV129" s="25"/>
      <c r="EW129" s="25"/>
      <c r="EX129" s="25"/>
      <c r="EY129" s="25"/>
      <c r="EZ129" s="19" t="s">
        <v>29</v>
      </c>
      <c r="FA129" s="25"/>
      <c r="FB129" s="25"/>
      <c r="FC129" s="25"/>
      <c r="FD129" s="25"/>
      <c r="FE129" s="25"/>
      <c r="FF129" s="25"/>
      <c r="FG129" s="25"/>
      <c r="FH129" s="25"/>
      <c r="FI129" s="25"/>
      <c r="FJ129" s="25"/>
      <c r="FK129" s="19" t="s">
        <v>29</v>
      </c>
      <c r="FL129" s="25"/>
      <c r="FM129" s="25"/>
      <c r="FN129" s="25"/>
      <c r="FO129" s="25"/>
      <c r="FP129" s="25"/>
      <c r="FQ129" s="25"/>
      <c r="FR129" s="25"/>
      <c r="FS129" s="19" t="s">
        <v>29</v>
      </c>
      <c r="FT129" s="54" t="s">
        <v>29</v>
      </c>
      <c r="FU129" s="4" t="s">
        <v>49</v>
      </c>
      <c r="FV129" s="4"/>
      <c r="FW129" s="4"/>
      <c r="FX129" s="14"/>
      <c r="FY129" s="3" t="s">
        <v>49</v>
      </c>
      <c r="GB129" s="132"/>
      <c r="GC129" s="133" t="str">
        <f>FT96</f>
        <v xml:space="preserve">      SSE-1</v>
      </c>
      <c r="GD129" s="134">
        <f>FU96</f>
        <v>65</v>
      </c>
      <c r="GE129" s="121">
        <f>GD129/GD131*100</f>
        <v>41.139240506329116</v>
      </c>
      <c r="GF129" s="135">
        <f>FU232</f>
        <v>0</v>
      </c>
      <c r="GG129" s="135">
        <f>FU224</f>
        <v>1</v>
      </c>
      <c r="GH129" s="135">
        <f>FU216</f>
        <v>5</v>
      </c>
      <c r="GI129" s="122" t="s">
        <v>129</v>
      </c>
      <c r="GJ129" s="122" t="s">
        <v>129</v>
      </c>
      <c r="GK129" s="122" t="s">
        <v>129</v>
      </c>
      <c r="GL129" s="112">
        <v>54</v>
      </c>
    </row>
    <row r="130" spans="1:194" x14ac:dyDescent="0.2">
      <c r="FT130" s="53" t="s">
        <v>149</v>
      </c>
      <c r="FU130" s="13"/>
      <c r="FV130" s="13"/>
      <c r="FW130" s="4"/>
      <c r="FX130" s="4"/>
      <c r="GB130" s="136"/>
      <c r="GC130" s="137"/>
      <c r="GD130" s="134">
        <f>FU128</f>
        <v>87</v>
      </c>
      <c r="GE130" s="131">
        <f>GD130/GD131*100</f>
        <v>55.063291139240512</v>
      </c>
      <c r="GF130" s="121">
        <f>GF129/GD131*100</f>
        <v>0</v>
      </c>
      <c r="GG130" s="121">
        <f>GG129/GD131*100</f>
        <v>0.63291139240506333</v>
      </c>
      <c r="GH130" s="121">
        <f>GH129/GD131*100</f>
        <v>3.1645569620253164</v>
      </c>
      <c r="GI130" s="122" t="s">
        <v>129</v>
      </c>
      <c r="GJ130" s="122" t="s">
        <v>129</v>
      </c>
      <c r="GK130" s="122" t="s">
        <v>129</v>
      </c>
      <c r="GL130" s="112">
        <v>55</v>
      </c>
    </row>
    <row r="131" spans="1:194" x14ac:dyDescent="0.2">
      <c r="FT131" s="92" t="s">
        <v>150</v>
      </c>
      <c r="FU131" s="25"/>
      <c r="FV131" s="25"/>
      <c r="FW131" s="4"/>
      <c r="FX131" s="4"/>
      <c r="GB131" s="136"/>
      <c r="GC131" s="137"/>
      <c r="GD131" s="120">
        <f>FW96</f>
        <v>158</v>
      </c>
      <c r="GE131" s="134"/>
      <c r="GF131" s="134"/>
      <c r="GG131" s="134"/>
      <c r="GH131" s="134"/>
      <c r="GI131" s="134"/>
      <c r="GJ131" s="134"/>
      <c r="GK131" s="134"/>
      <c r="GL131" s="112">
        <v>56</v>
      </c>
    </row>
    <row r="132" spans="1:194" x14ac:dyDescent="0.2">
      <c r="A132" s="40" t="s">
        <v>56</v>
      </c>
      <c r="B132" s="37"/>
      <c r="C132" s="37"/>
      <c r="D132" s="37"/>
      <c r="E132" s="37"/>
      <c r="F132" s="37"/>
      <c r="G132" s="37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64"/>
      <c r="AG132" s="64"/>
      <c r="AH132" s="64"/>
      <c r="AI132" s="64"/>
      <c r="AJ132" s="64"/>
      <c r="AK132" s="64"/>
      <c r="AL132" s="64"/>
      <c r="AM132" s="64"/>
      <c r="AN132" s="64"/>
      <c r="AO132" s="64"/>
      <c r="AP132" s="64"/>
      <c r="AQ132" s="64"/>
      <c r="AR132" s="64"/>
      <c r="AS132" s="64"/>
      <c r="AT132" s="64"/>
      <c r="AU132" s="64"/>
      <c r="AV132" s="64"/>
      <c r="AW132" s="64"/>
      <c r="AX132" s="64"/>
      <c r="AY132" s="64"/>
      <c r="AZ132" s="64"/>
      <c r="BA132" s="64"/>
      <c r="BB132" s="64"/>
      <c r="BC132" s="64"/>
      <c r="BD132" s="64"/>
      <c r="BE132" s="64"/>
      <c r="BF132" s="64"/>
      <c r="BG132" s="64"/>
      <c r="BH132" s="64"/>
      <c r="BI132" s="64"/>
      <c r="BJ132" s="64"/>
      <c r="BK132" s="64"/>
      <c r="BL132" s="64"/>
      <c r="BM132" s="64"/>
      <c r="BN132" s="64"/>
      <c r="BO132" s="64"/>
      <c r="BP132" s="64"/>
      <c r="BQ132" s="64"/>
      <c r="BR132" s="64"/>
      <c r="BS132" s="64"/>
      <c r="BT132" s="64"/>
      <c r="BU132" s="64"/>
      <c r="BV132" s="64"/>
      <c r="BW132" s="64"/>
      <c r="BX132" s="64"/>
      <c r="BY132" s="64"/>
      <c r="BZ132" s="64"/>
      <c r="CA132" s="64"/>
      <c r="CB132" s="64"/>
      <c r="CC132" s="64"/>
      <c r="CD132" s="64"/>
      <c r="CE132" s="64"/>
      <c r="CF132" s="64"/>
      <c r="CG132" s="64"/>
      <c r="CH132" s="64"/>
      <c r="CI132" s="64"/>
      <c r="CJ132" s="64"/>
      <c r="CK132" s="64"/>
      <c r="CL132" s="64"/>
      <c r="CM132" s="64"/>
      <c r="CN132" s="64"/>
      <c r="CO132" s="64"/>
      <c r="CP132" s="64"/>
      <c r="CQ132" s="64"/>
      <c r="CR132" s="64"/>
      <c r="CS132" s="64"/>
      <c r="CT132" s="64"/>
      <c r="CU132" s="64"/>
      <c r="CV132" s="64"/>
      <c r="CW132" s="64"/>
      <c r="CX132" s="64"/>
      <c r="CY132" s="64"/>
      <c r="CZ132" s="64"/>
      <c r="DA132" s="64"/>
      <c r="DB132" s="64"/>
      <c r="DC132" s="64"/>
      <c r="DD132" s="64"/>
      <c r="DE132" s="64"/>
      <c r="DF132" s="64"/>
      <c r="DG132" s="64"/>
      <c r="DH132" s="64"/>
      <c r="DI132" s="64"/>
      <c r="DJ132" s="64"/>
      <c r="DK132" s="64"/>
      <c r="DL132" s="64"/>
      <c r="DM132" s="64"/>
      <c r="DN132" s="64"/>
      <c r="DO132" s="64"/>
      <c r="DP132" s="64"/>
      <c r="DQ132" s="64"/>
      <c r="DR132" s="64"/>
      <c r="DS132" s="64"/>
      <c r="DT132" s="64"/>
      <c r="DU132" s="64"/>
      <c r="DV132" s="64"/>
      <c r="DW132" s="64"/>
      <c r="DX132" s="64"/>
      <c r="DY132" s="64"/>
      <c r="DZ132" s="64"/>
      <c r="EA132" s="64"/>
      <c r="EB132" s="64"/>
      <c r="EC132" s="64"/>
      <c r="ED132" s="64"/>
      <c r="EE132" s="64"/>
      <c r="EF132" s="64"/>
      <c r="EG132" s="64"/>
      <c r="EH132" s="64"/>
      <c r="EI132" s="64"/>
      <c r="EJ132" s="64"/>
      <c r="EK132" s="64"/>
      <c r="EL132" s="64"/>
      <c r="EM132" s="64"/>
      <c r="EN132" s="64"/>
      <c r="EO132" s="64"/>
      <c r="EP132" s="64"/>
      <c r="EQ132" s="64"/>
      <c r="ER132" s="64"/>
      <c r="ES132" s="64"/>
      <c r="ET132" s="64"/>
      <c r="EU132" s="64"/>
      <c r="EV132" s="64"/>
      <c r="EW132" s="64"/>
      <c r="EX132" s="64"/>
      <c r="EY132" s="64"/>
      <c r="FA132" s="64"/>
      <c r="FB132" s="64"/>
      <c r="FC132" s="64"/>
      <c r="FD132" s="64"/>
      <c r="FE132" s="64"/>
      <c r="FF132" s="64"/>
      <c r="FG132" s="64"/>
      <c r="FH132" s="64"/>
      <c r="FI132" s="64"/>
      <c r="FJ132" s="64"/>
      <c r="FL132" s="64"/>
      <c r="FM132" s="64"/>
      <c r="FN132" s="64"/>
      <c r="FO132" s="64"/>
      <c r="FP132" s="64"/>
      <c r="FQ132" s="64"/>
      <c r="FR132" s="64"/>
      <c r="FT132" s="93" t="s">
        <v>151</v>
      </c>
      <c r="FU132" s="35"/>
      <c r="FV132" s="35"/>
      <c r="FW132" s="4"/>
      <c r="FX132" s="4"/>
      <c r="GB132" s="132"/>
      <c r="GC132" s="138" t="str">
        <f>FT97</f>
        <v xml:space="preserve">      SSE-2 (feet above sill)</v>
      </c>
      <c r="GD132" s="134">
        <f>FU97</f>
        <v>156</v>
      </c>
      <c r="GE132" s="121">
        <f>GD132/GD134*100</f>
        <v>98.734177215189874</v>
      </c>
      <c r="GF132" s="135">
        <f>FU233</f>
        <v>0</v>
      </c>
      <c r="GG132" s="135">
        <f>FU225</f>
        <v>0</v>
      </c>
      <c r="GH132" s="135">
        <f>FU217</f>
        <v>0</v>
      </c>
      <c r="GI132" s="122" t="s">
        <v>129</v>
      </c>
      <c r="GJ132" s="122" t="s">
        <v>129</v>
      </c>
      <c r="GK132" s="122" t="s">
        <v>129</v>
      </c>
      <c r="GL132" s="112">
        <v>57</v>
      </c>
    </row>
    <row r="133" spans="1:194" x14ac:dyDescent="0.2">
      <c r="A133" s="36" t="s">
        <v>70</v>
      </c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6" t="s">
        <v>70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6" t="s">
        <v>70</v>
      </c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6" t="s">
        <v>70</v>
      </c>
      <c r="AJ133" s="37"/>
      <c r="AK133" s="37"/>
      <c r="AL133" s="37"/>
      <c r="AM133" s="37"/>
      <c r="AN133" s="37"/>
      <c r="AO133" s="37"/>
      <c r="AP133" s="37"/>
      <c r="AQ133" s="37"/>
      <c r="AR133" s="37"/>
      <c r="AS133" s="37"/>
      <c r="AT133" s="36" t="s">
        <v>70</v>
      </c>
      <c r="AU133" s="37"/>
      <c r="AV133" s="37"/>
      <c r="AW133" s="37"/>
      <c r="AX133" s="37"/>
      <c r="AY133" s="37"/>
      <c r="AZ133" s="37"/>
      <c r="BA133" s="37"/>
      <c r="BB133" s="37"/>
      <c r="BC133" s="37"/>
      <c r="BD133" s="37"/>
      <c r="BE133" s="36" t="s">
        <v>70</v>
      </c>
      <c r="BF133" s="37"/>
      <c r="BG133" s="37"/>
      <c r="BH133" s="37"/>
      <c r="BI133" s="37"/>
      <c r="BJ133" s="37"/>
      <c r="BK133" s="37"/>
      <c r="BL133" s="37"/>
      <c r="BM133" s="37"/>
      <c r="BN133" s="37"/>
      <c r="BO133" s="37"/>
      <c r="BP133" s="36" t="s">
        <v>70</v>
      </c>
      <c r="BQ133" s="37"/>
      <c r="BR133" s="37"/>
      <c r="BS133" s="37"/>
      <c r="BT133" s="37"/>
      <c r="BU133" s="37"/>
      <c r="BV133" s="37"/>
      <c r="BW133" s="37"/>
      <c r="BX133" s="37"/>
      <c r="BY133" s="37"/>
      <c r="BZ133" s="37"/>
      <c r="CA133" s="36" t="s">
        <v>70</v>
      </c>
      <c r="CB133" s="37"/>
      <c r="CC133" s="37"/>
      <c r="CD133" s="37"/>
      <c r="CE133" s="37"/>
      <c r="CF133" s="37"/>
      <c r="CG133" s="37"/>
      <c r="CH133" s="37"/>
      <c r="CI133" s="37"/>
      <c r="CJ133" s="37"/>
      <c r="CK133" s="37"/>
      <c r="CL133" s="36" t="s">
        <v>70</v>
      </c>
      <c r="CM133" s="37"/>
      <c r="CN133" s="37"/>
      <c r="CO133" s="37"/>
      <c r="CP133" s="37"/>
      <c r="CQ133" s="37"/>
      <c r="CR133" s="37"/>
      <c r="CS133" s="37"/>
      <c r="CT133" s="37"/>
      <c r="CU133" s="37"/>
      <c r="CV133" s="37"/>
      <c r="CW133" s="36" t="s">
        <v>70</v>
      </c>
      <c r="CX133" s="37"/>
      <c r="CY133" s="37"/>
      <c r="CZ133" s="37"/>
      <c r="DA133" s="37"/>
      <c r="DB133" s="37"/>
      <c r="DC133" s="37"/>
      <c r="DD133" s="37"/>
      <c r="DE133" s="37"/>
      <c r="DF133" s="37"/>
      <c r="DG133" s="37"/>
      <c r="DH133" s="36" t="s">
        <v>70</v>
      </c>
      <c r="DI133" s="37"/>
      <c r="DJ133" s="37"/>
      <c r="DK133" s="37"/>
      <c r="DL133" s="37"/>
      <c r="DM133" s="37"/>
      <c r="DN133" s="37"/>
      <c r="DO133" s="37"/>
      <c r="DP133" s="37"/>
      <c r="DQ133" s="37"/>
      <c r="DR133" s="37"/>
      <c r="DS133" s="36" t="s">
        <v>70</v>
      </c>
      <c r="DT133" s="37"/>
      <c r="DU133" s="37"/>
      <c r="DV133" s="37"/>
      <c r="DW133" s="37"/>
      <c r="DX133" s="37"/>
      <c r="DY133" s="37"/>
      <c r="DZ133" s="37"/>
      <c r="EA133" s="37"/>
      <c r="EB133" s="37"/>
      <c r="EC133" s="37"/>
      <c r="ED133" s="36" t="s">
        <v>70</v>
      </c>
      <c r="EE133" s="37"/>
      <c r="EF133" s="37"/>
      <c r="EG133" s="37"/>
      <c r="EH133" s="37"/>
      <c r="EI133" s="37"/>
      <c r="EJ133" s="37"/>
      <c r="EK133" s="37"/>
      <c r="EL133" s="37"/>
      <c r="EM133" s="37"/>
      <c r="EN133" s="37"/>
      <c r="EO133" s="36" t="s">
        <v>70</v>
      </c>
      <c r="EP133" s="37"/>
      <c r="EQ133" s="37"/>
      <c r="ER133" s="37"/>
      <c r="ES133" s="37"/>
      <c r="ET133" s="37"/>
      <c r="EU133" s="37"/>
      <c r="EV133" s="37"/>
      <c r="EW133" s="37"/>
      <c r="EX133" s="37"/>
      <c r="EY133" s="37"/>
      <c r="EZ133" s="36" t="s">
        <v>70</v>
      </c>
      <c r="FA133" s="37"/>
      <c r="FB133" s="37"/>
      <c r="FC133" s="37"/>
      <c r="FD133" s="37"/>
      <c r="FE133" s="37"/>
      <c r="FF133" s="37"/>
      <c r="FG133" s="37"/>
      <c r="FH133" s="37"/>
      <c r="FI133" s="37"/>
      <c r="FJ133" s="37"/>
      <c r="FK133" s="36" t="s">
        <v>70</v>
      </c>
      <c r="FL133" s="37"/>
      <c r="FM133" s="37"/>
      <c r="FN133" s="37"/>
      <c r="FO133" s="37"/>
      <c r="FP133" s="37"/>
      <c r="FQ133" s="37"/>
      <c r="FR133" s="37"/>
      <c r="FS133" s="36" t="s">
        <v>70</v>
      </c>
      <c r="FT133" s="40" t="s">
        <v>70</v>
      </c>
      <c r="FU133" s="38"/>
      <c r="FV133" s="38"/>
      <c r="FW133" s="4"/>
      <c r="FX133" s="4"/>
      <c r="GB133" s="136"/>
      <c r="GC133" s="137"/>
      <c r="GD133" s="134" t="str">
        <f>FU129</f>
        <v>Not Applic.</v>
      </c>
      <c r="GE133" s="122" t="s">
        <v>129</v>
      </c>
      <c r="GF133" s="121">
        <f>GF132/GD134*100</f>
        <v>0</v>
      </c>
      <c r="GG133" s="121">
        <f>GG132/GD134*100</f>
        <v>0</v>
      </c>
      <c r="GH133" s="121">
        <f>GH132/GD134*100</f>
        <v>0</v>
      </c>
      <c r="GI133" s="122" t="s">
        <v>129</v>
      </c>
      <c r="GJ133" s="122" t="s">
        <v>129</v>
      </c>
      <c r="GK133" s="122" t="s">
        <v>129</v>
      </c>
      <c r="GL133" s="112">
        <v>58</v>
      </c>
    </row>
    <row r="134" spans="1:194" ht="12" thickBot="1" x14ac:dyDescent="0.25">
      <c r="A134" s="39" t="s">
        <v>14</v>
      </c>
      <c r="B134" s="37" t="s">
        <v>57</v>
      </c>
      <c r="C134" s="37"/>
      <c r="D134" s="37"/>
      <c r="E134" s="37"/>
      <c r="F134" s="37"/>
      <c r="G134" s="37"/>
      <c r="H134" s="37"/>
      <c r="I134" s="37"/>
      <c r="J134" s="37"/>
      <c r="K134" s="37"/>
      <c r="L134" s="39" t="s">
        <v>14</v>
      </c>
      <c r="M134" s="37" t="s">
        <v>57</v>
      </c>
      <c r="N134" s="37"/>
      <c r="O134" s="37"/>
      <c r="P134" s="37"/>
      <c r="Q134" s="37"/>
      <c r="R134" s="37"/>
      <c r="S134" s="37"/>
      <c r="T134" s="37"/>
      <c r="U134" s="37"/>
      <c r="V134" s="37"/>
      <c r="W134" s="37" t="s">
        <v>57</v>
      </c>
      <c r="X134" s="39" t="s">
        <v>14</v>
      </c>
      <c r="Y134" s="37"/>
      <c r="Z134" s="37"/>
      <c r="AA134" s="37"/>
      <c r="AB134" s="37"/>
      <c r="AC134" s="37"/>
      <c r="AD134" s="37"/>
      <c r="AE134" s="37"/>
      <c r="AF134" s="37"/>
      <c r="AG134" s="37"/>
      <c r="AH134" s="37" t="s">
        <v>57</v>
      </c>
      <c r="AI134" s="39" t="s">
        <v>14</v>
      </c>
      <c r="AJ134" s="37"/>
      <c r="AK134" s="37"/>
      <c r="AL134" s="37"/>
      <c r="AM134" s="37"/>
      <c r="AN134" s="37"/>
      <c r="AO134" s="37"/>
      <c r="AP134" s="37"/>
      <c r="AQ134" s="37"/>
      <c r="AR134" s="37"/>
      <c r="AS134" s="37" t="s">
        <v>57</v>
      </c>
      <c r="AT134" s="39" t="s">
        <v>14</v>
      </c>
      <c r="AU134" s="37"/>
      <c r="AV134" s="37"/>
      <c r="AW134" s="37"/>
      <c r="AX134" s="37"/>
      <c r="AY134" s="37"/>
      <c r="AZ134" s="37"/>
      <c r="BA134" s="37"/>
      <c r="BB134" s="37"/>
      <c r="BC134" s="37"/>
      <c r="BD134" s="37" t="s">
        <v>57</v>
      </c>
      <c r="BE134" s="39" t="s">
        <v>14</v>
      </c>
      <c r="BF134" s="37"/>
      <c r="BG134" s="37"/>
      <c r="BH134" s="37"/>
      <c r="BI134" s="37"/>
      <c r="BJ134" s="37"/>
      <c r="BK134" s="37"/>
      <c r="BL134" s="37"/>
      <c r="BM134" s="37"/>
      <c r="BN134" s="37"/>
      <c r="BO134" s="37" t="s">
        <v>57</v>
      </c>
      <c r="BP134" s="39" t="s">
        <v>14</v>
      </c>
      <c r="BQ134" s="37"/>
      <c r="BR134" s="37"/>
      <c r="BS134" s="37"/>
      <c r="BT134" s="37"/>
      <c r="BU134" s="37"/>
      <c r="BV134" s="37"/>
      <c r="BW134" s="37"/>
      <c r="BX134" s="37"/>
      <c r="BY134" s="37"/>
      <c r="BZ134" s="37" t="s">
        <v>57</v>
      </c>
      <c r="CA134" s="39" t="s">
        <v>14</v>
      </c>
      <c r="CB134" s="37"/>
      <c r="CC134" s="37"/>
      <c r="CD134" s="37"/>
      <c r="CE134" s="37"/>
      <c r="CF134" s="37"/>
      <c r="CG134" s="37"/>
      <c r="CH134" s="37"/>
      <c r="CI134" s="37"/>
      <c r="CJ134" s="37"/>
      <c r="CK134" s="37" t="s">
        <v>57</v>
      </c>
      <c r="CL134" s="39" t="s">
        <v>14</v>
      </c>
      <c r="CM134" s="37"/>
      <c r="CN134" s="37"/>
      <c r="CO134" s="37"/>
      <c r="CP134" s="37"/>
      <c r="CQ134" s="37"/>
      <c r="CR134" s="37"/>
      <c r="CS134" s="37"/>
      <c r="CT134" s="37"/>
      <c r="CU134" s="37"/>
      <c r="CV134" s="37" t="s">
        <v>57</v>
      </c>
      <c r="CW134" s="39" t="s">
        <v>14</v>
      </c>
      <c r="CX134" s="37"/>
      <c r="CY134" s="37"/>
      <c r="CZ134" s="37"/>
      <c r="DA134" s="37"/>
      <c r="DB134" s="37"/>
      <c r="DC134" s="37"/>
      <c r="DD134" s="37"/>
      <c r="DE134" s="37"/>
      <c r="DF134" s="37"/>
      <c r="DG134" s="37" t="s">
        <v>57</v>
      </c>
      <c r="DH134" s="39" t="s">
        <v>14</v>
      </c>
      <c r="DI134" s="37"/>
      <c r="DJ134" s="37"/>
      <c r="DK134" s="37"/>
      <c r="DL134" s="37"/>
      <c r="DM134" s="37"/>
      <c r="DN134" s="37"/>
      <c r="DO134" s="37"/>
      <c r="DP134" s="37"/>
      <c r="DQ134" s="37"/>
      <c r="DR134" s="37" t="s">
        <v>57</v>
      </c>
      <c r="DS134" s="39" t="s">
        <v>14</v>
      </c>
      <c r="DT134" s="37"/>
      <c r="DU134" s="37"/>
      <c r="DV134" s="37"/>
      <c r="DW134" s="37"/>
      <c r="DX134" s="37"/>
      <c r="DY134" s="37"/>
      <c r="DZ134" s="37"/>
      <c r="EA134" s="37"/>
      <c r="EB134" s="37"/>
      <c r="EC134" s="37" t="s">
        <v>57</v>
      </c>
      <c r="ED134" s="39" t="s">
        <v>14</v>
      </c>
      <c r="EE134" s="37"/>
      <c r="EF134" s="37"/>
      <c r="EG134" s="37"/>
      <c r="EH134" s="37"/>
      <c r="EI134" s="37"/>
      <c r="EJ134" s="37"/>
      <c r="EK134" s="37"/>
      <c r="EL134" s="37"/>
      <c r="EM134" s="37"/>
      <c r="EN134" s="37"/>
      <c r="EO134" s="39" t="s">
        <v>14</v>
      </c>
      <c r="EP134" s="37"/>
      <c r="EQ134" s="37"/>
      <c r="ER134" s="37"/>
      <c r="ES134" s="37"/>
      <c r="ET134" s="37"/>
      <c r="EU134" s="37"/>
      <c r="EV134" s="37"/>
      <c r="EW134" s="37"/>
      <c r="EX134" s="37"/>
      <c r="EY134" s="37"/>
      <c r="EZ134" s="39" t="s">
        <v>14</v>
      </c>
      <c r="FA134" s="37"/>
      <c r="FB134" s="37"/>
      <c r="FC134" s="37"/>
      <c r="FD134" s="37"/>
      <c r="FE134" s="37"/>
      <c r="FF134" s="37"/>
      <c r="FG134" s="37"/>
      <c r="FH134" s="37"/>
      <c r="FI134" s="37"/>
      <c r="FJ134" s="37"/>
      <c r="FK134" s="39" t="s">
        <v>14</v>
      </c>
      <c r="FL134" s="37"/>
      <c r="FM134" s="37"/>
      <c r="FN134" s="37"/>
      <c r="FO134" s="37"/>
      <c r="FP134" s="37"/>
      <c r="FQ134" s="37"/>
      <c r="FR134" s="37"/>
      <c r="FS134" s="39" t="s">
        <v>14</v>
      </c>
      <c r="FT134" s="94" t="s">
        <v>14</v>
      </c>
      <c r="FU134" s="94" t="s">
        <v>57</v>
      </c>
      <c r="FV134" s="38"/>
      <c r="FW134" s="4"/>
      <c r="FX134" s="4"/>
      <c r="GB134" s="139"/>
      <c r="GC134" s="77"/>
      <c r="GD134" s="140">
        <f>FW97</f>
        <v>158</v>
      </c>
      <c r="GE134" s="141"/>
      <c r="GF134" s="142"/>
      <c r="GG134" s="141"/>
      <c r="GH134" s="141"/>
      <c r="GI134" s="141"/>
      <c r="GJ134" s="141"/>
      <c r="GK134" s="141"/>
      <c r="GL134" s="143">
        <v>59</v>
      </c>
    </row>
    <row r="135" spans="1:194" x14ac:dyDescent="0.2">
      <c r="A135" s="39" t="s">
        <v>15</v>
      </c>
      <c r="B135" s="13">
        <f>IF(B37="NA","0",IF(B37&lt;0.79,1,0))</f>
        <v>0</v>
      </c>
      <c r="C135" s="13">
        <f t="shared" ref="C135:K135" si="1199">IF(C37="NA","0",IF(C37&lt;0.79,1,0))</f>
        <v>0</v>
      </c>
      <c r="D135" s="13">
        <f t="shared" si="1199"/>
        <v>0</v>
      </c>
      <c r="E135" s="13">
        <f t="shared" si="1199"/>
        <v>0</v>
      </c>
      <c r="F135" s="13">
        <f t="shared" si="1199"/>
        <v>0</v>
      </c>
      <c r="G135" s="13">
        <f t="shared" si="1199"/>
        <v>0</v>
      </c>
      <c r="H135" s="13">
        <f t="shared" si="1199"/>
        <v>0</v>
      </c>
      <c r="I135" s="13">
        <f t="shared" si="1199"/>
        <v>0</v>
      </c>
      <c r="J135" s="13">
        <f t="shared" si="1199"/>
        <v>0</v>
      </c>
      <c r="K135" s="13">
        <f t="shared" si="1199"/>
        <v>0</v>
      </c>
      <c r="L135" s="39" t="s">
        <v>15</v>
      </c>
      <c r="M135" s="13">
        <f>IF(M37="NA","0",IF(M37&lt;0.79,1,0))</f>
        <v>0</v>
      </c>
      <c r="N135" s="13">
        <f t="shared" ref="N135:U135" si="1200">IF(N37="NA","0",IF(N37&lt;0.79,1,0))</f>
        <v>0</v>
      </c>
      <c r="O135" s="13">
        <f t="shared" si="1200"/>
        <v>0</v>
      </c>
      <c r="P135" s="13">
        <f t="shared" si="1200"/>
        <v>0</v>
      </c>
      <c r="Q135" s="13">
        <f t="shared" si="1200"/>
        <v>0</v>
      </c>
      <c r="R135" s="13">
        <f t="shared" si="1200"/>
        <v>0</v>
      </c>
      <c r="S135" s="13">
        <f t="shared" si="1200"/>
        <v>0</v>
      </c>
      <c r="T135" s="13">
        <f t="shared" si="1200"/>
        <v>0</v>
      </c>
      <c r="U135" s="13">
        <f t="shared" si="1200"/>
        <v>0</v>
      </c>
      <c r="V135" s="13">
        <f t="shared" ref="V135" si="1201">IF(V37="NA","0",IF(V37&lt;0.79,1,0))</f>
        <v>0</v>
      </c>
      <c r="W135" s="13">
        <f>IF(W37="NA","0",IF(W37&lt;0.79,1,0))</f>
        <v>0</v>
      </c>
      <c r="X135" s="39" t="s">
        <v>15</v>
      </c>
      <c r="Y135" s="13">
        <f t="shared" ref="Y135:AG135" si="1202">IF(Y37="NA","0",IF(Y37&lt;0.79,1,0))</f>
        <v>0</v>
      </c>
      <c r="Z135" s="13">
        <f t="shared" si="1202"/>
        <v>0</v>
      </c>
      <c r="AA135" s="13">
        <f t="shared" si="1202"/>
        <v>0</v>
      </c>
      <c r="AB135" s="13">
        <f t="shared" si="1202"/>
        <v>0</v>
      </c>
      <c r="AC135" s="13">
        <f t="shared" si="1202"/>
        <v>0</v>
      </c>
      <c r="AD135" s="13">
        <f t="shared" si="1202"/>
        <v>0</v>
      </c>
      <c r="AE135" s="13">
        <f t="shared" si="1202"/>
        <v>0</v>
      </c>
      <c r="AF135" s="13">
        <f t="shared" si="1202"/>
        <v>0</v>
      </c>
      <c r="AG135" s="13">
        <f t="shared" si="1202"/>
        <v>0</v>
      </c>
      <c r="AH135" s="13">
        <f>IF(AH37="NA","0",IF(AH37&lt;0.79,1,0))</f>
        <v>0</v>
      </c>
      <c r="AI135" s="39" t="s">
        <v>15</v>
      </c>
      <c r="AJ135" s="13">
        <f t="shared" ref="AJ135:AR135" si="1203">IF(AJ37="NA","0",IF(AJ37&lt;0.79,1,0))</f>
        <v>0</v>
      </c>
      <c r="AK135" s="13">
        <f t="shared" si="1203"/>
        <v>0</v>
      </c>
      <c r="AL135" s="13">
        <f t="shared" si="1203"/>
        <v>0</v>
      </c>
      <c r="AM135" s="13">
        <f t="shared" si="1203"/>
        <v>0</v>
      </c>
      <c r="AN135" s="13">
        <f t="shared" si="1203"/>
        <v>0</v>
      </c>
      <c r="AO135" s="13">
        <f t="shared" si="1203"/>
        <v>0</v>
      </c>
      <c r="AP135" s="13">
        <f t="shared" si="1203"/>
        <v>0</v>
      </c>
      <c r="AQ135" s="13">
        <f t="shared" si="1203"/>
        <v>0</v>
      </c>
      <c r="AR135" s="13">
        <f t="shared" si="1203"/>
        <v>0</v>
      </c>
      <c r="AS135" s="13">
        <f>IF(AS37="NA","0",IF(AS37&lt;0.79,1,0))</f>
        <v>0</v>
      </c>
      <c r="AT135" s="39" t="s">
        <v>15</v>
      </c>
      <c r="AU135" s="13">
        <f t="shared" ref="AU135:BC135" si="1204">IF(AU37="NA","0",IF(AU37&lt;0.79,1,0))</f>
        <v>0</v>
      </c>
      <c r="AV135" s="13">
        <f t="shared" si="1204"/>
        <v>0</v>
      </c>
      <c r="AW135" s="13">
        <f t="shared" si="1204"/>
        <v>0</v>
      </c>
      <c r="AX135" s="13">
        <f t="shared" si="1204"/>
        <v>0</v>
      </c>
      <c r="AY135" s="13">
        <f t="shared" si="1204"/>
        <v>0</v>
      </c>
      <c r="AZ135" s="13">
        <f t="shared" si="1204"/>
        <v>0</v>
      </c>
      <c r="BA135" s="13">
        <f t="shared" si="1204"/>
        <v>0</v>
      </c>
      <c r="BB135" s="13">
        <f t="shared" si="1204"/>
        <v>0</v>
      </c>
      <c r="BC135" s="13">
        <f t="shared" si="1204"/>
        <v>0</v>
      </c>
      <c r="BD135" s="13">
        <f>IF(BD37="NA","0",IF(BD37&lt;0.79,1,0))</f>
        <v>0</v>
      </c>
      <c r="BE135" s="39" t="s">
        <v>15</v>
      </c>
      <c r="BF135" s="13">
        <f t="shared" ref="BF135:BN135" si="1205">IF(BF37="NA","0",IF(BF37&lt;0.79,1,0))</f>
        <v>0</v>
      </c>
      <c r="BG135" s="13">
        <f t="shared" si="1205"/>
        <v>0</v>
      </c>
      <c r="BH135" s="13">
        <f t="shared" si="1205"/>
        <v>0</v>
      </c>
      <c r="BI135" s="13">
        <f t="shared" si="1205"/>
        <v>0</v>
      </c>
      <c r="BJ135" s="13">
        <f t="shared" si="1205"/>
        <v>0</v>
      </c>
      <c r="BK135" s="13">
        <f t="shared" si="1205"/>
        <v>0</v>
      </c>
      <c r="BL135" s="13">
        <f t="shared" si="1205"/>
        <v>0</v>
      </c>
      <c r="BM135" s="13">
        <f t="shared" si="1205"/>
        <v>0</v>
      </c>
      <c r="BN135" s="13">
        <f t="shared" si="1205"/>
        <v>0</v>
      </c>
      <c r="BO135" s="13">
        <f>IF(BO37="NA","0",IF(BO37&lt;0.79,1,0))</f>
        <v>0</v>
      </c>
      <c r="BP135" s="39" t="s">
        <v>15</v>
      </c>
      <c r="BQ135" s="13">
        <f t="shared" ref="BQ135:BY135" si="1206">IF(BQ37="NA","0",IF(BQ37&lt;0.79,1,0))</f>
        <v>0</v>
      </c>
      <c r="BR135" s="13">
        <f t="shared" si="1206"/>
        <v>0</v>
      </c>
      <c r="BS135" s="13">
        <f t="shared" si="1206"/>
        <v>0</v>
      </c>
      <c r="BT135" s="13">
        <f t="shared" si="1206"/>
        <v>0</v>
      </c>
      <c r="BU135" s="13">
        <f t="shared" si="1206"/>
        <v>0</v>
      </c>
      <c r="BV135" s="13">
        <f t="shared" si="1206"/>
        <v>0</v>
      </c>
      <c r="BW135" s="13">
        <f t="shared" si="1206"/>
        <v>0</v>
      </c>
      <c r="BX135" s="13">
        <f t="shared" si="1206"/>
        <v>0</v>
      </c>
      <c r="BY135" s="13">
        <f t="shared" si="1206"/>
        <v>0</v>
      </c>
      <c r="BZ135" s="13">
        <f>IF(BZ37="NA","0",IF(BZ37&lt;0.79,1,0))</f>
        <v>0</v>
      </c>
      <c r="CA135" s="39" t="s">
        <v>15</v>
      </c>
      <c r="CB135" s="13">
        <f t="shared" ref="CB135:CJ135" si="1207">IF(CB37="NA","0",IF(CB37&lt;0.79,1,0))</f>
        <v>0</v>
      </c>
      <c r="CC135" s="13">
        <f t="shared" si="1207"/>
        <v>0</v>
      </c>
      <c r="CD135" s="13">
        <f t="shared" si="1207"/>
        <v>0</v>
      </c>
      <c r="CE135" s="13">
        <f t="shared" si="1207"/>
        <v>0</v>
      </c>
      <c r="CF135" s="13">
        <f t="shared" si="1207"/>
        <v>0</v>
      </c>
      <c r="CG135" s="13">
        <f t="shared" si="1207"/>
        <v>0</v>
      </c>
      <c r="CH135" s="13">
        <f t="shared" si="1207"/>
        <v>0</v>
      </c>
      <c r="CI135" s="13">
        <f t="shared" si="1207"/>
        <v>0</v>
      </c>
      <c r="CJ135" s="13">
        <f t="shared" si="1207"/>
        <v>0</v>
      </c>
      <c r="CK135" s="13">
        <f>IF(CK37="NA","0",IF(CK37&lt;0.79,1,0))</f>
        <v>0</v>
      </c>
      <c r="CL135" s="39" t="s">
        <v>15</v>
      </c>
      <c r="CM135" s="13">
        <f t="shared" ref="CM135:CU135" si="1208">IF(CM37="NA","0",IF(CM37&lt;0.79,1,0))</f>
        <v>0</v>
      </c>
      <c r="CN135" s="13">
        <f t="shared" si="1208"/>
        <v>0</v>
      </c>
      <c r="CO135" s="13">
        <f t="shared" si="1208"/>
        <v>0</v>
      </c>
      <c r="CP135" s="13">
        <f t="shared" si="1208"/>
        <v>0</v>
      </c>
      <c r="CQ135" s="13">
        <f t="shared" si="1208"/>
        <v>0</v>
      </c>
      <c r="CR135" s="13">
        <f t="shared" si="1208"/>
        <v>0</v>
      </c>
      <c r="CS135" s="13">
        <f t="shared" si="1208"/>
        <v>0</v>
      </c>
      <c r="CT135" s="13">
        <f t="shared" si="1208"/>
        <v>0</v>
      </c>
      <c r="CU135" s="13">
        <f t="shared" si="1208"/>
        <v>0</v>
      </c>
      <c r="CV135" s="13">
        <f>IF(CV37="NA","0",IF(CV37&lt;0.79,1,0))</f>
        <v>0</v>
      </c>
      <c r="CW135" s="39" t="s">
        <v>15</v>
      </c>
      <c r="CX135" s="13">
        <f t="shared" ref="CX135:DF135" si="1209">IF(CX37="NA","0",IF(CX37&lt;0.79,1,0))</f>
        <v>0</v>
      </c>
      <c r="CY135" s="13">
        <f t="shared" si="1209"/>
        <v>0</v>
      </c>
      <c r="CZ135" s="13">
        <f t="shared" si="1209"/>
        <v>0</v>
      </c>
      <c r="DA135" s="13">
        <f t="shared" si="1209"/>
        <v>0</v>
      </c>
      <c r="DB135" s="13">
        <f t="shared" si="1209"/>
        <v>0</v>
      </c>
      <c r="DC135" s="13">
        <f t="shared" si="1209"/>
        <v>0</v>
      </c>
      <c r="DD135" s="13">
        <f t="shared" si="1209"/>
        <v>0</v>
      </c>
      <c r="DE135" s="13">
        <f t="shared" si="1209"/>
        <v>0</v>
      </c>
      <c r="DF135" s="13">
        <f t="shared" si="1209"/>
        <v>0</v>
      </c>
      <c r="DG135" s="13">
        <f>IF(DG37="NA","0",IF(DG37&lt;0.79,1,0))</f>
        <v>0</v>
      </c>
      <c r="DH135" s="39" t="s">
        <v>15</v>
      </c>
      <c r="DI135" s="13">
        <f t="shared" ref="DI135:DQ135" si="1210">IF(DI37="NA","0",IF(DI37&lt;0.79,1,0))</f>
        <v>0</v>
      </c>
      <c r="DJ135" s="13">
        <f t="shared" si="1210"/>
        <v>0</v>
      </c>
      <c r="DK135" s="13">
        <f t="shared" si="1210"/>
        <v>0</v>
      </c>
      <c r="DL135" s="13">
        <f t="shared" si="1210"/>
        <v>0</v>
      </c>
      <c r="DM135" s="13">
        <f t="shared" si="1210"/>
        <v>0</v>
      </c>
      <c r="DN135" s="13">
        <f t="shared" si="1210"/>
        <v>0</v>
      </c>
      <c r="DO135" s="13">
        <f t="shared" si="1210"/>
        <v>0</v>
      </c>
      <c r="DP135" s="13">
        <f t="shared" si="1210"/>
        <v>0</v>
      </c>
      <c r="DQ135" s="13">
        <f t="shared" si="1210"/>
        <v>0</v>
      </c>
      <c r="DR135" s="13">
        <f>IF(DR37="NA","0",IF(DR37&lt;0.79,1,0))</f>
        <v>0</v>
      </c>
      <c r="DS135" s="39" t="s">
        <v>15</v>
      </c>
      <c r="DT135" s="13">
        <f t="shared" ref="DT135:EB135" si="1211">IF(DT37="NA","0",IF(DT37&lt;0.79,1,0))</f>
        <v>0</v>
      </c>
      <c r="DU135" s="13">
        <f t="shared" si="1211"/>
        <v>0</v>
      </c>
      <c r="DV135" s="13">
        <f t="shared" si="1211"/>
        <v>0</v>
      </c>
      <c r="DW135" s="13">
        <f t="shared" si="1211"/>
        <v>0</v>
      </c>
      <c r="DX135" s="13">
        <f t="shared" si="1211"/>
        <v>0</v>
      </c>
      <c r="DY135" s="13">
        <f t="shared" si="1211"/>
        <v>0</v>
      </c>
      <c r="DZ135" s="13">
        <f t="shared" si="1211"/>
        <v>0</v>
      </c>
      <c r="EA135" s="13">
        <f t="shared" si="1211"/>
        <v>0</v>
      </c>
      <c r="EB135" s="13">
        <f t="shared" si="1211"/>
        <v>0</v>
      </c>
      <c r="EC135" s="13">
        <f>IF(EC37="NA","0",IF(EC37&lt;0.79,1,0))</f>
        <v>0</v>
      </c>
      <c r="ED135" s="39" t="s">
        <v>15</v>
      </c>
      <c r="EE135" s="13">
        <f t="shared" ref="EE135:EM135" si="1212">IF(EE37="NA","0",IF(EE37&lt;0.79,1,0))</f>
        <v>0</v>
      </c>
      <c r="EF135" s="13">
        <f t="shared" si="1212"/>
        <v>0</v>
      </c>
      <c r="EG135" s="13">
        <f t="shared" si="1212"/>
        <v>0</v>
      </c>
      <c r="EH135" s="13">
        <f t="shared" si="1212"/>
        <v>0</v>
      </c>
      <c r="EI135" s="13">
        <f t="shared" si="1212"/>
        <v>0</v>
      </c>
      <c r="EJ135" s="13">
        <f t="shared" si="1212"/>
        <v>0</v>
      </c>
      <c r="EK135" s="13">
        <f t="shared" si="1212"/>
        <v>0</v>
      </c>
      <c r="EL135" s="13">
        <f t="shared" si="1212"/>
        <v>0</v>
      </c>
      <c r="EM135" s="13">
        <f t="shared" si="1212"/>
        <v>0</v>
      </c>
      <c r="EN135" s="13">
        <f t="shared" ref="EN135" si="1213">IF(EN37="NA","0",IF(EN37&lt;0.79,1,0))</f>
        <v>0</v>
      </c>
      <c r="EO135" s="39" t="s">
        <v>15</v>
      </c>
      <c r="EP135" s="13">
        <f t="shared" ref="EP135:EY135" si="1214">IF(EP37="NA","0",IF(EP37&lt;0.79,1,0))</f>
        <v>0</v>
      </c>
      <c r="EQ135" s="13">
        <f t="shared" si="1214"/>
        <v>0</v>
      </c>
      <c r="ER135" s="13">
        <f t="shared" si="1214"/>
        <v>0</v>
      </c>
      <c r="ES135" s="13">
        <f t="shared" si="1214"/>
        <v>0</v>
      </c>
      <c r="ET135" s="13">
        <f t="shared" si="1214"/>
        <v>0</v>
      </c>
      <c r="EU135" s="13">
        <f t="shared" si="1214"/>
        <v>0</v>
      </c>
      <c r="EV135" s="13">
        <f t="shared" si="1214"/>
        <v>0</v>
      </c>
      <c r="EW135" s="13">
        <f t="shared" si="1214"/>
        <v>0</v>
      </c>
      <c r="EX135" s="13">
        <f t="shared" si="1214"/>
        <v>0</v>
      </c>
      <c r="EY135" s="13">
        <f t="shared" si="1214"/>
        <v>0</v>
      </c>
      <c r="EZ135" s="39" t="s">
        <v>15</v>
      </c>
      <c r="FA135" s="13">
        <f t="shared" ref="FA135:FJ135" si="1215">IF(FA37="NA","0",IF(FA37&lt;0.79,1,0))</f>
        <v>0</v>
      </c>
      <c r="FB135" s="13">
        <f t="shared" si="1215"/>
        <v>0</v>
      </c>
      <c r="FC135" s="13">
        <f t="shared" si="1215"/>
        <v>0</v>
      </c>
      <c r="FD135" s="13">
        <f t="shared" si="1215"/>
        <v>0</v>
      </c>
      <c r="FE135" s="13">
        <f t="shared" si="1215"/>
        <v>0</v>
      </c>
      <c r="FF135" s="13">
        <f t="shared" si="1215"/>
        <v>0</v>
      </c>
      <c r="FG135" s="13">
        <f t="shared" si="1215"/>
        <v>0</v>
      </c>
      <c r="FH135" s="13">
        <f t="shared" si="1215"/>
        <v>0</v>
      </c>
      <c r="FI135" s="13">
        <f t="shared" si="1215"/>
        <v>0</v>
      </c>
      <c r="FJ135" s="13">
        <f t="shared" si="1215"/>
        <v>0</v>
      </c>
      <c r="FK135" s="39" t="s">
        <v>15</v>
      </c>
      <c r="FL135" s="13">
        <f t="shared" ref="FL135:FR135" si="1216">IF(FL37="NA","0",IF(FL37&lt;0.79,1,0))</f>
        <v>0</v>
      </c>
      <c r="FM135" s="13">
        <f t="shared" si="1216"/>
        <v>0</v>
      </c>
      <c r="FN135" s="13">
        <f t="shared" si="1216"/>
        <v>0</v>
      </c>
      <c r="FO135" s="13">
        <f t="shared" si="1216"/>
        <v>0</v>
      </c>
      <c r="FP135" s="13">
        <f t="shared" si="1216"/>
        <v>0</v>
      </c>
      <c r="FQ135" s="13">
        <f t="shared" si="1216"/>
        <v>0</v>
      </c>
      <c r="FR135" s="13">
        <f t="shared" si="1216"/>
        <v>0</v>
      </c>
      <c r="FS135" s="39" t="s">
        <v>15</v>
      </c>
      <c r="FT135" s="94" t="s">
        <v>15</v>
      </c>
      <c r="FU135" s="13">
        <f>SUM(B135:FS135)</f>
        <v>0</v>
      </c>
      <c r="FV135" s="37"/>
      <c r="FW135" s="4"/>
      <c r="FX135" s="4"/>
    </row>
    <row r="136" spans="1:194" x14ac:dyDescent="0.2">
      <c r="A136" s="39" t="s">
        <v>16</v>
      </c>
      <c r="B136" s="37" t="s">
        <v>57</v>
      </c>
      <c r="C136" s="37"/>
      <c r="D136" s="37"/>
      <c r="E136" s="37"/>
      <c r="F136" s="37"/>
      <c r="G136" s="37"/>
      <c r="H136" s="37"/>
      <c r="I136" s="37"/>
      <c r="J136" s="37"/>
      <c r="K136" s="37"/>
      <c r="L136" s="39" t="s">
        <v>16</v>
      </c>
      <c r="M136" s="37" t="s">
        <v>57</v>
      </c>
      <c r="N136" s="37"/>
      <c r="O136" s="37"/>
      <c r="P136" s="37"/>
      <c r="Q136" s="37"/>
      <c r="R136" s="37"/>
      <c r="S136" s="37"/>
      <c r="T136" s="37"/>
      <c r="U136" s="37"/>
      <c r="V136" s="37"/>
      <c r="W136" s="37" t="s">
        <v>57</v>
      </c>
      <c r="X136" s="39" t="s">
        <v>16</v>
      </c>
      <c r="Y136" s="37"/>
      <c r="Z136" s="37"/>
      <c r="AA136" s="37"/>
      <c r="AB136" s="37"/>
      <c r="AC136" s="37"/>
      <c r="AD136" s="37"/>
      <c r="AE136" s="37"/>
      <c r="AF136" s="37"/>
      <c r="AG136" s="37"/>
      <c r="AH136" s="37" t="s">
        <v>57</v>
      </c>
      <c r="AI136" s="39" t="s">
        <v>16</v>
      </c>
      <c r="AJ136" s="37"/>
      <c r="AK136" s="37"/>
      <c r="AL136" s="37"/>
      <c r="AM136" s="37"/>
      <c r="AN136" s="37"/>
      <c r="AO136" s="37"/>
      <c r="AP136" s="37"/>
      <c r="AQ136" s="37"/>
      <c r="AR136" s="37"/>
      <c r="AS136" s="37" t="s">
        <v>57</v>
      </c>
      <c r="AT136" s="39" t="s">
        <v>16</v>
      </c>
      <c r="AU136" s="37"/>
      <c r="AV136" s="37"/>
      <c r="AW136" s="37"/>
      <c r="AX136" s="37"/>
      <c r="AY136" s="37"/>
      <c r="AZ136" s="37"/>
      <c r="BA136" s="37"/>
      <c r="BB136" s="37"/>
      <c r="BC136" s="37"/>
      <c r="BD136" s="37" t="s">
        <v>57</v>
      </c>
      <c r="BE136" s="39" t="s">
        <v>16</v>
      </c>
      <c r="BF136" s="37"/>
      <c r="BG136" s="37"/>
      <c r="BH136" s="37"/>
      <c r="BI136" s="37"/>
      <c r="BJ136" s="37"/>
      <c r="BK136" s="37"/>
      <c r="BL136" s="37"/>
      <c r="BM136" s="37"/>
      <c r="BN136" s="37"/>
      <c r="BO136" s="37" t="s">
        <v>57</v>
      </c>
      <c r="BP136" s="39" t="s">
        <v>16</v>
      </c>
      <c r="BQ136" s="37"/>
      <c r="BR136" s="37"/>
      <c r="BS136" s="37"/>
      <c r="BT136" s="37"/>
      <c r="BU136" s="37"/>
      <c r="BV136" s="37"/>
      <c r="BW136" s="37"/>
      <c r="BX136" s="37"/>
      <c r="BY136" s="37"/>
      <c r="BZ136" s="37" t="s">
        <v>57</v>
      </c>
      <c r="CA136" s="39" t="s">
        <v>16</v>
      </c>
      <c r="CB136" s="37"/>
      <c r="CC136" s="37"/>
      <c r="CD136" s="37"/>
      <c r="CE136" s="37"/>
      <c r="CF136" s="37"/>
      <c r="CG136" s="37"/>
      <c r="CH136" s="37"/>
      <c r="CI136" s="37"/>
      <c r="CJ136" s="37"/>
      <c r="CK136" s="37" t="s">
        <v>57</v>
      </c>
      <c r="CL136" s="39" t="s">
        <v>16</v>
      </c>
      <c r="CM136" s="37"/>
      <c r="CN136" s="37"/>
      <c r="CO136" s="37"/>
      <c r="CP136" s="37"/>
      <c r="CQ136" s="37"/>
      <c r="CR136" s="37"/>
      <c r="CS136" s="37"/>
      <c r="CT136" s="37"/>
      <c r="CU136" s="37"/>
      <c r="CV136" s="37" t="s">
        <v>57</v>
      </c>
      <c r="CW136" s="39" t="s">
        <v>16</v>
      </c>
      <c r="CX136" s="37"/>
      <c r="CY136" s="37"/>
      <c r="CZ136" s="37"/>
      <c r="DA136" s="37"/>
      <c r="DB136" s="37"/>
      <c r="DC136" s="37"/>
      <c r="DD136" s="37"/>
      <c r="DE136" s="37"/>
      <c r="DF136" s="37"/>
      <c r="DG136" s="37" t="s">
        <v>57</v>
      </c>
      <c r="DH136" s="39" t="s">
        <v>16</v>
      </c>
      <c r="DI136" s="37"/>
      <c r="DJ136" s="37"/>
      <c r="DK136" s="37"/>
      <c r="DL136" s="37"/>
      <c r="DM136" s="37"/>
      <c r="DN136" s="37"/>
      <c r="DO136" s="37"/>
      <c r="DP136" s="37"/>
      <c r="DQ136" s="37"/>
      <c r="DR136" s="37" t="s">
        <v>57</v>
      </c>
      <c r="DS136" s="39" t="s">
        <v>16</v>
      </c>
      <c r="DT136" s="37"/>
      <c r="DU136" s="37"/>
      <c r="DV136" s="37"/>
      <c r="DW136" s="37"/>
      <c r="DX136" s="37"/>
      <c r="DY136" s="37"/>
      <c r="DZ136" s="37"/>
      <c r="EA136" s="37"/>
      <c r="EB136" s="37"/>
      <c r="EC136" s="37" t="s">
        <v>57</v>
      </c>
      <c r="ED136" s="39" t="s">
        <v>16</v>
      </c>
      <c r="EE136" s="37"/>
      <c r="EF136" s="37"/>
      <c r="EG136" s="37"/>
      <c r="EH136" s="37"/>
      <c r="EI136" s="37"/>
      <c r="EJ136" s="37"/>
      <c r="EK136" s="37"/>
      <c r="EL136" s="37"/>
      <c r="EM136" s="37"/>
      <c r="EN136" s="37"/>
      <c r="EO136" s="39" t="s">
        <v>16</v>
      </c>
      <c r="EP136" s="37"/>
      <c r="EQ136" s="37"/>
      <c r="ER136" s="37"/>
      <c r="ES136" s="37"/>
      <c r="ET136" s="37"/>
      <c r="EU136" s="37"/>
      <c r="EV136" s="37"/>
      <c r="EW136" s="37"/>
      <c r="EX136" s="37"/>
      <c r="EY136" s="37"/>
      <c r="EZ136" s="39" t="s">
        <v>16</v>
      </c>
      <c r="FA136" s="37"/>
      <c r="FB136" s="37"/>
      <c r="FC136" s="37"/>
      <c r="FD136" s="37"/>
      <c r="FE136" s="37"/>
      <c r="FF136" s="37"/>
      <c r="FG136" s="37"/>
      <c r="FH136" s="37"/>
      <c r="FI136" s="37"/>
      <c r="FJ136" s="37"/>
      <c r="FK136" s="39" t="s">
        <v>16</v>
      </c>
      <c r="FL136" s="37"/>
      <c r="FM136" s="37"/>
      <c r="FN136" s="37"/>
      <c r="FO136" s="37"/>
      <c r="FP136" s="37"/>
      <c r="FQ136" s="37"/>
      <c r="FR136" s="37"/>
      <c r="FS136" s="39" t="s">
        <v>16</v>
      </c>
      <c r="FT136" s="37" t="s">
        <v>16</v>
      </c>
      <c r="FU136" s="94" t="s">
        <v>57</v>
      </c>
      <c r="FV136" s="38"/>
      <c r="FW136" s="4"/>
      <c r="FX136" s="4"/>
    </row>
    <row r="137" spans="1:194" x14ac:dyDescent="0.2">
      <c r="A137" s="36" t="s">
        <v>71</v>
      </c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6" t="s">
        <v>71</v>
      </c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6" t="s">
        <v>71</v>
      </c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6" t="s">
        <v>71</v>
      </c>
      <c r="AJ137" s="37"/>
      <c r="AK137" s="37"/>
      <c r="AL137" s="37"/>
      <c r="AM137" s="37"/>
      <c r="AN137" s="37"/>
      <c r="AO137" s="37"/>
      <c r="AP137" s="37"/>
      <c r="AQ137" s="37"/>
      <c r="AR137" s="37"/>
      <c r="AS137" s="37"/>
      <c r="AT137" s="36" t="s">
        <v>71</v>
      </c>
      <c r="AU137" s="37"/>
      <c r="AV137" s="37"/>
      <c r="AW137" s="37"/>
      <c r="AX137" s="37"/>
      <c r="AY137" s="37"/>
      <c r="AZ137" s="37"/>
      <c r="BA137" s="37"/>
      <c r="BB137" s="37"/>
      <c r="BC137" s="37"/>
      <c r="BD137" s="37"/>
      <c r="BE137" s="36" t="s">
        <v>71</v>
      </c>
      <c r="BF137" s="37"/>
      <c r="BG137" s="37"/>
      <c r="BH137" s="37"/>
      <c r="BI137" s="37"/>
      <c r="BJ137" s="37"/>
      <c r="BK137" s="37"/>
      <c r="BL137" s="37"/>
      <c r="BM137" s="37"/>
      <c r="BN137" s="37"/>
      <c r="BO137" s="37"/>
      <c r="BP137" s="36" t="s">
        <v>71</v>
      </c>
      <c r="BQ137" s="37"/>
      <c r="BR137" s="37"/>
      <c r="BS137" s="37"/>
      <c r="BT137" s="37"/>
      <c r="BU137" s="37"/>
      <c r="BV137" s="37"/>
      <c r="BW137" s="37"/>
      <c r="BX137" s="37"/>
      <c r="BY137" s="37"/>
      <c r="BZ137" s="37"/>
      <c r="CA137" s="36" t="s">
        <v>71</v>
      </c>
      <c r="CB137" s="37"/>
      <c r="CC137" s="37"/>
      <c r="CD137" s="37"/>
      <c r="CE137" s="37"/>
      <c r="CF137" s="37"/>
      <c r="CG137" s="37"/>
      <c r="CH137" s="37"/>
      <c r="CI137" s="37"/>
      <c r="CJ137" s="37"/>
      <c r="CK137" s="37"/>
      <c r="CL137" s="36" t="s">
        <v>71</v>
      </c>
      <c r="CM137" s="37"/>
      <c r="CN137" s="37"/>
      <c r="CO137" s="37"/>
      <c r="CP137" s="37"/>
      <c r="CQ137" s="37"/>
      <c r="CR137" s="37"/>
      <c r="CS137" s="37"/>
      <c r="CT137" s="37"/>
      <c r="CU137" s="37"/>
      <c r="CV137" s="37"/>
      <c r="CW137" s="36" t="s">
        <v>71</v>
      </c>
      <c r="CX137" s="37"/>
      <c r="CY137" s="37"/>
      <c r="CZ137" s="37"/>
      <c r="DA137" s="37"/>
      <c r="DB137" s="37"/>
      <c r="DC137" s="37"/>
      <c r="DD137" s="37"/>
      <c r="DE137" s="37"/>
      <c r="DF137" s="37"/>
      <c r="DG137" s="37"/>
      <c r="DH137" s="36" t="s">
        <v>71</v>
      </c>
      <c r="DI137" s="37"/>
      <c r="DJ137" s="37"/>
      <c r="DK137" s="37"/>
      <c r="DL137" s="37"/>
      <c r="DM137" s="37"/>
      <c r="DN137" s="37"/>
      <c r="DO137" s="37"/>
      <c r="DP137" s="37"/>
      <c r="DQ137" s="37"/>
      <c r="DR137" s="37"/>
      <c r="DS137" s="36" t="s">
        <v>71</v>
      </c>
      <c r="DT137" s="37"/>
      <c r="DU137" s="37"/>
      <c r="DV137" s="37"/>
      <c r="DW137" s="37"/>
      <c r="DX137" s="37"/>
      <c r="DY137" s="37"/>
      <c r="DZ137" s="37"/>
      <c r="EA137" s="37"/>
      <c r="EB137" s="37"/>
      <c r="EC137" s="37"/>
      <c r="ED137" s="36" t="s">
        <v>71</v>
      </c>
      <c r="EE137" s="37"/>
      <c r="EF137" s="37"/>
      <c r="EG137" s="37"/>
      <c r="EH137" s="37"/>
      <c r="EI137" s="37"/>
      <c r="EJ137" s="37"/>
      <c r="EK137" s="37"/>
      <c r="EL137" s="37"/>
      <c r="EM137" s="37"/>
      <c r="EN137" s="37"/>
      <c r="EO137" s="36" t="s">
        <v>71</v>
      </c>
      <c r="EP137" s="37"/>
      <c r="EQ137" s="37"/>
      <c r="ER137" s="37"/>
      <c r="ES137" s="37"/>
      <c r="ET137" s="37"/>
      <c r="EU137" s="37"/>
      <c r="EV137" s="37"/>
      <c r="EW137" s="37"/>
      <c r="EX137" s="37"/>
      <c r="EY137" s="37"/>
      <c r="EZ137" s="36" t="s">
        <v>71</v>
      </c>
      <c r="FA137" s="37"/>
      <c r="FB137" s="37"/>
      <c r="FC137" s="37"/>
      <c r="FD137" s="37"/>
      <c r="FE137" s="37"/>
      <c r="FF137" s="37"/>
      <c r="FG137" s="37"/>
      <c r="FH137" s="37"/>
      <c r="FI137" s="37"/>
      <c r="FJ137" s="37"/>
      <c r="FK137" s="36" t="s">
        <v>71</v>
      </c>
      <c r="FL137" s="37"/>
      <c r="FM137" s="37"/>
      <c r="FN137" s="37"/>
      <c r="FO137" s="37"/>
      <c r="FP137" s="37"/>
      <c r="FQ137" s="37"/>
      <c r="FR137" s="37"/>
      <c r="FS137" s="36" t="s">
        <v>71</v>
      </c>
      <c r="FT137" s="40" t="s">
        <v>71</v>
      </c>
      <c r="FU137" s="38"/>
      <c r="FV137" s="38"/>
      <c r="FW137" s="4"/>
      <c r="FX137" s="4"/>
    </row>
    <row r="138" spans="1:194" x14ac:dyDescent="0.2">
      <c r="A138" s="39" t="s">
        <v>14</v>
      </c>
      <c r="B138" s="37" t="s">
        <v>57</v>
      </c>
      <c r="C138" s="37"/>
      <c r="D138" s="37"/>
      <c r="E138" s="37"/>
      <c r="F138" s="37"/>
      <c r="G138" s="37"/>
      <c r="H138" s="37"/>
      <c r="I138" s="37"/>
      <c r="J138" s="37"/>
      <c r="K138" s="37"/>
      <c r="L138" s="39" t="s">
        <v>14</v>
      </c>
      <c r="M138" s="37" t="s">
        <v>57</v>
      </c>
      <c r="N138" s="37"/>
      <c r="O138" s="37"/>
      <c r="P138" s="37"/>
      <c r="Q138" s="37"/>
      <c r="R138" s="37"/>
      <c r="S138" s="37"/>
      <c r="T138" s="37"/>
      <c r="U138" s="37"/>
      <c r="V138" s="37"/>
      <c r="W138" s="37" t="s">
        <v>57</v>
      </c>
      <c r="X138" s="39" t="s">
        <v>14</v>
      </c>
      <c r="Y138" s="37"/>
      <c r="Z138" s="37"/>
      <c r="AA138" s="37"/>
      <c r="AB138" s="37"/>
      <c r="AC138" s="37"/>
      <c r="AD138" s="37"/>
      <c r="AE138" s="37"/>
      <c r="AF138" s="37"/>
      <c r="AG138" s="37"/>
      <c r="AH138" s="37" t="s">
        <v>57</v>
      </c>
      <c r="AI138" s="39" t="s">
        <v>14</v>
      </c>
      <c r="AJ138" s="37"/>
      <c r="AK138" s="37"/>
      <c r="AL138" s="37"/>
      <c r="AM138" s="37"/>
      <c r="AN138" s="37"/>
      <c r="AO138" s="37"/>
      <c r="AP138" s="37"/>
      <c r="AQ138" s="37"/>
      <c r="AR138" s="37"/>
      <c r="AS138" s="37" t="s">
        <v>57</v>
      </c>
      <c r="AT138" s="39" t="s">
        <v>14</v>
      </c>
      <c r="AU138" s="37"/>
      <c r="AV138" s="37"/>
      <c r="AW138" s="37"/>
      <c r="AX138" s="37"/>
      <c r="AY138" s="37"/>
      <c r="AZ138" s="37"/>
      <c r="BA138" s="37"/>
      <c r="BB138" s="37"/>
      <c r="BC138" s="37"/>
      <c r="BD138" s="37" t="s">
        <v>57</v>
      </c>
      <c r="BE138" s="39" t="s">
        <v>14</v>
      </c>
      <c r="BF138" s="37"/>
      <c r="BG138" s="37"/>
      <c r="BH138" s="37"/>
      <c r="BI138" s="37"/>
      <c r="BJ138" s="37"/>
      <c r="BK138" s="37"/>
      <c r="BL138" s="37"/>
      <c r="BM138" s="37"/>
      <c r="BN138" s="37"/>
      <c r="BO138" s="37" t="s">
        <v>57</v>
      </c>
      <c r="BP138" s="39" t="s">
        <v>14</v>
      </c>
      <c r="BQ138" s="37"/>
      <c r="BR138" s="37"/>
      <c r="BS138" s="37"/>
      <c r="BT138" s="37"/>
      <c r="BU138" s="37"/>
      <c r="BV138" s="37"/>
      <c r="BW138" s="37"/>
      <c r="BX138" s="37"/>
      <c r="BY138" s="37"/>
      <c r="BZ138" s="37" t="s">
        <v>57</v>
      </c>
      <c r="CA138" s="39" t="s">
        <v>14</v>
      </c>
      <c r="CB138" s="37"/>
      <c r="CC138" s="37"/>
      <c r="CD138" s="37"/>
      <c r="CE138" s="37"/>
      <c r="CF138" s="37"/>
      <c r="CG138" s="37"/>
      <c r="CH138" s="37"/>
      <c r="CI138" s="37"/>
      <c r="CJ138" s="37"/>
      <c r="CK138" s="37" t="s">
        <v>57</v>
      </c>
      <c r="CL138" s="39" t="s">
        <v>14</v>
      </c>
      <c r="CM138" s="37"/>
      <c r="CN138" s="37"/>
      <c r="CO138" s="37"/>
      <c r="CP138" s="37"/>
      <c r="CQ138" s="37"/>
      <c r="CR138" s="37"/>
      <c r="CS138" s="37"/>
      <c r="CT138" s="37"/>
      <c r="CU138" s="37"/>
      <c r="CV138" s="37" t="s">
        <v>57</v>
      </c>
      <c r="CW138" s="39" t="s">
        <v>14</v>
      </c>
      <c r="CX138" s="37"/>
      <c r="CY138" s="37"/>
      <c r="CZ138" s="37"/>
      <c r="DA138" s="37"/>
      <c r="DB138" s="37"/>
      <c r="DC138" s="37"/>
      <c r="DD138" s="37"/>
      <c r="DE138" s="37"/>
      <c r="DF138" s="37"/>
      <c r="DG138" s="37" t="s">
        <v>57</v>
      </c>
      <c r="DH138" s="39" t="s">
        <v>14</v>
      </c>
      <c r="DI138" s="37"/>
      <c r="DJ138" s="37"/>
      <c r="DK138" s="37"/>
      <c r="DL138" s="37"/>
      <c r="DM138" s="37"/>
      <c r="DN138" s="37"/>
      <c r="DO138" s="37"/>
      <c r="DP138" s="37"/>
      <c r="DQ138" s="37"/>
      <c r="DR138" s="37" t="s">
        <v>57</v>
      </c>
      <c r="DS138" s="39" t="s">
        <v>14</v>
      </c>
      <c r="DT138" s="37"/>
      <c r="DU138" s="37"/>
      <c r="DV138" s="37"/>
      <c r="DW138" s="37"/>
      <c r="DX138" s="37"/>
      <c r="DY138" s="37"/>
      <c r="DZ138" s="37"/>
      <c r="EA138" s="37"/>
      <c r="EB138" s="37"/>
      <c r="EC138" s="37" t="s">
        <v>57</v>
      </c>
      <c r="ED138" s="39" t="s">
        <v>14</v>
      </c>
      <c r="EE138" s="37"/>
      <c r="EF138" s="37"/>
      <c r="EG138" s="37"/>
      <c r="EH138" s="37"/>
      <c r="EI138" s="37"/>
      <c r="EJ138" s="37"/>
      <c r="EK138" s="37"/>
      <c r="EL138" s="37"/>
      <c r="EM138" s="37"/>
      <c r="EN138" s="37"/>
      <c r="EO138" s="39" t="s">
        <v>14</v>
      </c>
      <c r="EP138" s="37"/>
      <c r="EQ138" s="37"/>
      <c r="ER138" s="37"/>
      <c r="ES138" s="37"/>
      <c r="ET138" s="37"/>
      <c r="EU138" s="37"/>
      <c r="EV138" s="37"/>
      <c r="EW138" s="37"/>
      <c r="EX138" s="37"/>
      <c r="EY138" s="37"/>
      <c r="EZ138" s="39" t="s">
        <v>14</v>
      </c>
      <c r="FA138" s="37"/>
      <c r="FB138" s="37"/>
      <c r="FC138" s="37"/>
      <c r="FD138" s="37"/>
      <c r="FE138" s="37"/>
      <c r="FF138" s="37"/>
      <c r="FG138" s="37"/>
      <c r="FH138" s="37"/>
      <c r="FI138" s="37"/>
      <c r="FJ138" s="37"/>
      <c r="FK138" s="39" t="s">
        <v>14</v>
      </c>
      <c r="FL138" s="37"/>
      <c r="FM138" s="37"/>
      <c r="FN138" s="37"/>
      <c r="FO138" s="37"/>
      <c r="FP138" s="37"/>
      <c r="FQ138" s="37"/>
      <c r="FR138" s="37"/>
      <c r="FS138" s="39" t="s">
        <v>14</v>
      </c>
      <c r="FT138" s="37" t="s">
        <v>14</v>
      </c>
      <c r="FU138" s="94" t="s">
        <v>57</v>
      </c>
      <c r="FV138" s="38"/>
      <c r="FW138" s="4"/>
      <c r="FX138" s="4"/>
    </row>
    <row r="139" spans="1:194" x14ac:dyDescent="0.2">
      <c r="A139" s="39" t="s">
        <v>15</v>
      </c>
      <c r="B139" s="13">
        <f>IF(B37="NA","0",IF(AND(B37&gt;=0.79,B37&lt;0.89),1,0))</f>
        <v>0</v>
      </c>
      <c r="C139" s="13">
        <f t="shared" ref="C139:K139" si="1217">IF(C37="NA","0",IF(AND(C37&gt;=0.79,C37&lt;0.89),1,0))</f>
        <v>0</v>
      </c>
      <c r="D139" s="13">
        <f t="shared" si="1217"/>
        <v>0</v>
      </c>
      <c r="E139" s="13">
        <f t="shared" si="1217"/>
        <v>0</v>
      </c>
      <c r="F139" s="13">
        <f t="shared" si="1217"/>
        <v>0</v>
      </c>
      <c r="G139" s="13">
        <f t="shared" si="1217"/>
        <v>0</v>
      </c>
      <c r="H139" s="13">
        <f t="shared" si="1217"/>
        <v>0</v>
      </c>
      <c r="I139" s="13">
        <f t="shared" si="1217"/>
        <v>0</v>
      </c>
      <c r="J139" s="13">
        <f t="shared" si="1217"/>
        <v>0</v>
      </c>
      <c r="K139" s="13">
        <f t="shared" si="1217"/>
        <v>0</v>
      </c>
      <c r="L139" s="39" t="s">
        <v>15</v>
      </c>
      <c r="M139" s="13">
        <f>IF(M37="NA","0",IF(AND(M37&gt;=0.79,M37&lt;0.89),1,0))</f>
        <v>0</v>
      </c>
      <c r="N139" s="13">
        <f t="shared" ref="N139:U139" si="1218">IF(N37="NA","0",IF(AND(N37&gt;=0.79,N37&lt;0.89),1,0))</f>
        <v>0</v>
      </c>
      <c r="O139" s="13">
        <f t="shared" si="1218"/>
        <v>0</v>
      </c>
      <c r="P139" s="13">
        <f t="shared" si="1218"/>
        <v>0</v>
      </c>
      <c r="Q139" s="13">
        <f t="shared" si="1218"/>
        <v>0</v>
      </c>
      <c r="R139" s="13">
        <f t="shared" si="1218"/>
        <v>0</v>
      </c>
      <c r="S139" s="13">
        <f t="shared" si="1218"/>
        <v>0</v>
      </c>
      <c r="T139" s="13">
        <f t="shared" si="1218"/>
        <v>0</v>
      </c>
      <c r="U139" s="13">
        <f t="shared" si="1218"/>
        <v>0</v>
      </c>
      <c r="V139" s="13">
        <f t="shared" ref="V139" si="1219">IF(V37="NA","0",IF(AND(V37&gt;=0.79,V37&lt;0.89),1,0))</f>
        <v>0</v>
      </c>
      <c r="W139" s="13">
        <f>IF(W37="NA","0",IF(AND(W37&gt;=0.79,W37&lt;0.89),1,0))</f>
        <v>0</v>
      </c>
      <c r="X139" s="39" t="s">
        <v>15</v>
      </c>
      <c r="Y139" s="13">
        <f t="shared" ref="Y139:AG139" si="1220">IF(Y37="NA","0",IF(AND(Y37&gt;=0.79,Y37&lt;0.89),1,0))</f>
        <v>0</v>
      </c>
      <c r="Z139" s="13">
        <f t="shared" si="1220"/>
        <v>0</v>
      </c>
      <c r="AA139" s="13">
        <f t="shared" si="1220"/>
        <v>0</v>
      </c>
      <c r="AB139" s="13">
        <f t="shared" si="1220"/>
        <v>0</v>
      </c>
      <c r="AC139" s="13">
        <f t="shared" si="1220"/>
        <v>0</v>
      </c>
      <c r="AD139" s="13">
        <f t="shared" si="1220"/>
        <v>0</v>
      </c>
      <c r="AE139" s="13">
        <f t="shared" si="1220"/>
        <v>0</v>
      </c>
      <c r="AF139" s="13">
        <f t="shared" si="1220"/>
        <v>0</v>
      </c>
      <c r="AG139" s="13">
        <f t="shared" si="1220"/>
        <v>0</v>
      </c>
      <c r="AH139" s="13">
        <f>IF(AH37="NA","0",IF(AND(AH37&gt;=0.79,AH37&lt;0.89),1,0))</f>
        <v>0</v>
      </c>
      <c r="AI139" s="39" t="s">
        <v>15</v>
      </c>
      <c r="AJ139" s="13">
        <f t="shared" ref="AJ139:AR139" si="1221">IF(AJ37="NA","0",IF(AND(AJ37&gt;=0.79,AJ37&lt;0.89),1,0))</f>
        <v>0</v>
      </c>
      <c r="AK139" s="13">
        <f t="shared" si="1221"/>
        <v>0</v>
      </c>
      <c r="AL139" s="13">
        <f t="shared" si="1221"/>
        <v>0</v>
      </c>
      <c r="AM139" s="13">
        <f t="shared" si="1221"/>
        <v>0</v>
      </c>
      <c r="AN139" s="13">
        <f t="shared" si="1221"/>
        <v>0</v>
      </c>
      <c r="AO139" s="13">
        <f t="shared" si="1221"/>
        <v>0</v>
      </c>
      <c r="AP139" s="13">
        <f t="shared" si="1221"/>
        <v>0</v>
      </c>
      <c r="AQ139" s="13">
        <f t="shared" si="1221"/>
        <v>0</v>
      </c>
      <c r="AR139" s="13">
        <f t="shared" si="1221"/>
        <v>0</v>
      </c>
      <c r="AS139" s="13">
        <f>IF(AS37="NA","0",IF(AND(AS37&gt;=0.79,AS37&lt;0.89),1,0))</f>
        <v>0</v>
      </c>
      <c r="AT139" s="39" t="s">
        <v>15</v>
      </c>
      <c r="AU139" s="13">
        <f t="shared" ref="AU139:BC139" si="1222">IF(AU37="NA","0",IF(AND(AU37&gt;=0.79,AU37&lt;0.89),1,0))</f>
        <v>0</v>
      </c>
      <c r="AV139" s="13">
        <f t="shared" si="1222"/>
        <v>0</v>
      </c>
      <c r="AW139" s="13">
        <f t="shared" si="1222"/>
        <v>0</v>
      </c>
      <c r="AX139" s="13">
        <f t="shared" si="1222"/>
        <v>0</v>
      </c>
      <c r="AY139" s="13">
        <f t="shared" si="1222"/>
        <v>0</v>
      </c>
      <c r="AZ139" s="13">
        <f t="shared" si="1222"/>
        <v>0</v>
      </c>
      <c r="BA139" s="13">
        <f t="shared" si="1222"/>
        <v>0</v>
      </c>
      <c r="BB139" s="13">
        <f t="shared" si="1222"/>
        <v>0</v>
      </c>
      <c r="BC139" s="13">
        <f t="shared" si="1222"/>
        <v>0</v>
      </c>
      <c r="BD139" s="13">
        <f>IF(BD37="NA","0",IF(AND(BD37&gt;=0.79,BD37&lt;0.89),1,0))</f>
        <v>0</v>
      </c>
      <c r="BE139" s="39" t="s">
        <v>15</v>
      </c>
      <c r="BF139" s="13">
        <f t="shared" ref="BF139:BN139" si="1223">IF(BF37="NA","0",IF(AND(BF37&gt;=0.79,BF37&lt;0.89),1,0))</f>
        <v>0</v>
      </c>
      <c r="BG139" s="13">
        <f t="shared" si="1223"/>
        <v>0</v>
      </c>
      <c r="BH139" s="13">
        <f t="shared" si="1223"/>
        <v>0</v>
      </c>
      <c r="BI139" s="13">
        <f t="shared" si="1223"/>
        <v>0</v>
      </c>
      <c r="BJ139" s="13">
        <f t="shared" si="1223"/>
        <v>0</v>
      </c>
      <c r="BK139" s="13">
        <f t="shared" si="1223"/>
        <v>0</v>
      </c>
      <c r="BL139" s="13">
        <f t="shared" si="1223"/>
        <v>0</v>
      </c>
      <c r="BM139" s="13">
        <f t="shared" si="1223"/>
        <v>0</v>
      </c>
      <c r="BN139" s="13">
        <f t="shared" si="1223"/>
        <v>0</v>
      </c>
      <c r="BO139" s="13">
        <f>IF(BO37="NA","0",IF(AND(BO37&gt;=0.79,BO37&lt;0.89),1,0))</f>
        <v>0</v>
      </c>
      <c r="BP139" s="39" t="s">
        <v>15</v>
      </c>
      <c r="BQ139" s="13">
        <f t="shared" ref="BQ139:BY139" si="1224">IF(BQ37="NA","0",IF(AND(BQ37&gt;=0.79,BQ37&lt;0.89),1,0))</f>
        <v>0</v>
      </c>
      <c r="BR139" s="13">
        <f t="shared" si="1224"/>
        <v>0</v>
      </c>
      <c r="BS139" s="13">
        <f t="shared" si="1224"/>
        <v>0</v>
      </c>
      <c r="BT139" s="13">
        <f t="shared" si="1224"/>
        <v>0</v>
      </c>
      <c r="BU139" s="13">
        <f t="shared" si="1224"/>
        <v>0</v>
      </c>
      <c r="BV139" s="13">
        <f t="shared" si="1224"/>
        <v>0</v>
      </c>
      <c r="BW139" s="13">
        <f t="shared" si="1224"/>
        <v>0</v>
      </c>
      <c r="BX139" s="13">
        <f t="shared" si="1224"/>
        <v>0</v>
      </c>
      <c r="BY139" s="13">
        <f t="shared" si="1224"/>
        <v>0</v>
      </c>
      <c r="BZ139" s="13">
        <f>IF(BZ37="NA","0",IF(AND(BZ37&gt;=0.79,BZ37&lt;0.89),1,0))</f>
        <v>0</v>
      </c>
      <c r="CA139" s="39" t="s">
        <v>15</v>
      </c>
      <c r="CB139" s="13">
        <f t="shared" ref="CB139:CJ139" si="1225">IF(CB37="NA","0",IF(AND(CB37&gt;=0.79,CB37&lt;0.89),1,0))</f>
        <v>0</v>
      </c>
      <c r="CC139" s="13">
        <f t="shared" si="1225"/>
        <v>0</v>
      </c>
      <c r="CD139" s="13">
        <f t="shared" si="1225"/>
        <v>0</v>
      </c>
      <c r="CE139" s="13">
        <f t="shared" si="1225"/>
        <v>0</v>
      </c>
      <c r="CF139" s="13">
        <f t="shared" si="1225"/>
        <v>0</v>
      </c>
      <c r="CG139" s="13">
        <f t="shared" si="1225"/>
        <v>0</v>
      </c>
      <c r="CH139" s="13">
        <f t="shared" si="1225"/>
        <v>0</v>
      </c>
      <c r="CI139" s="13">
        <f t="shared" si="1225"/>
        <v>0</v>
      </c>
      <c r="CJ139" s="13">
        <f t="shared" si="1225"/>
        <v>0</v>
      </c>
      <c r="CK139" s="13">
        <f>IF(CK37="NA","0",IF(AND(CK37&gt;=0.79,CK37&lt;0.89),1,0))</f>
        <v>0</v>
      </c>
      <c r="CL139" s="39" t="s">
        <v>15</v>
      </c>
      <c r="CM139" s="13">
        <f t="shared" ref="CM139:CU139" si="1226">IF(CM37="NA","0",IF(AND(CM37&gt;=0.79,CM37&lt;0.89),1,0))</f>
        <v>0</v>
      </c>
      <c r="CN139" s="13">
        <f t="shared" si="1226"/>
        <v>0</v>
      </c>
      <c r="CO139" s="13">
        <f t="shared" si="1226"/>
        <v>0</v>
      </c>
      <c r="CP139" s="13">
        <f t="shared" si="1226"/>
        <v>0</v>
      </c>
      <c r="CQ139" s="13">
        <f t="shared" si="1226"/>
        <v>0</v>
      </c>
      <c r="CR139" s="13">
        <f t="shared" si="1226"/>
        <v>0</v>
      </c>
      <c r="CS139" s="13">
        <f t="shared" si="1226"/>
        <v>0</v>
      </c>
      <c r="CT139" s="13">
        <f t="shared" si="1226"/>
        <v>0</v>
      </c>
      <c r="CU139" s="13">
        <f t="shared" si="1226"/>
        <v>0</v>
      </c>
      <c r="CV139" s="13">
        <f>IF(CV37="NA","0",IF(AND(CV37&gt;=0.79,CV37&lt;0.89),1,0))</f>
        <v>0</v>
      </c>
      <c r="CW139" s="39" t="s">
        <v>15</v>
      </c>
      <c r="CX139" s="13">
        <f t="shared" ref="CX139:DF139" si="1227">IF(CX37="NA","0",IF(AND(CX37&gt;=0.79,CX37&lt;0.89),1,0))</f>
        <v>0</v>
      </c>
      <c r="CY139" s="13">
        <f t="shared" si="1227"/>
        <v>0</v>
      </c>
      <c r="CZ139" s="13">
        <f t="shared" si="1227"/>
        <v>0</v>
      </c>
      <c r="DA139" s="13">
        <f t="shared" si="1227"/>
        <v>0</v>
      </c>
      <c r="DB139" s="13">
        <f t="shared" si="1227"/>
        <v>0</v>
      </c>
      <c r="DC139" s="13">
        <f t="shared" si="1227"/>
        <v>0</v>
      </c>
      <c r="DD139" s="13">
        <f t="shared" si="1227"/>
        <v>0</v>
      </c>
      <c r="DE139" s="13">
        <f t="shared" si="1227"/>
        <v>0</v>
      </c>
      <c r="DF139" s="13">
        <f t="shared" si="1227"/>
        <v>0</v>
      </c>
      <c r="DG139" s="13">
        <f>IF(DG37="NA","0",IF(AND(DG37&gt;=0.79,DG37&lt;0.89),1,0))</f>
        <v>0</v>
      </c>
      <c r="DH139" s="39" t="s">
        <v>15</v>
      </c>
      <c r="DI139" s="13">
        <f t="shared" ref="DI139:DQ139" si="1228">IF(DI37="NA","0",IF(AND(DI37&gt;=0.79,DI37&lt;0.89),1,0))</f>
        <v>0</v>
      </c>
      <c r="DJ139" s="13">
        <f t="shared" si="1228"/>
        <v>0</v>
      </c>
      <c r="DK139" s="13">
        <f t="shared" si="1228"/>
        <v>0</v>
      </c>
      <c r="DL139" s="13">
        <f t="shared" si="1228"/>
        <v>0</v>
      </c>
      <c r="DM139" s="13">
        <f t="shared" si="1228"/>
        <v>0</v>
      </c>
      <c r="DN139" s="13">
        <f t="shared" si="1228"/>
        <v>0</v>
      </c>
      <c r="DO139" s="13">
        <f t="shared" si="1228"/>
        <v>0</v>
      </c>
      <c r="DP139" s="13">
        <f t="shared" si="1228"/>
        <v>0</v>
      </c>
      <c r="DQ139" s="13">
        <f t="shared" si="1228"/>
        <v>0</v>
      </c>
      <c r="DR139" s="13">
        <f>IF(DR37="NA","0",IF(AND(DR37&gt;=0.79,DR37&lt;0.89),1,0))</f>
        <v>0</v>
      </c>
      <c r="DS139" s="39" t="s">
        <v>15</v>
      </c>
      <c r="DT139" s="13">
        <f t="shared" ref="DT139:EB139" si="1229">IF(DT37="NA","0",IF(AND(DT37&gt;=0.79,DT37&lt;0.89),1,0))</f>
        <v>0</v>
      </c>
      <c r="DU139" s="13">
        <f t="shared" si="1229"/>
        <v>0</v>
      </c>
      <c r="DV139" s="13">
        <f t="shared" si="1229"/>
        <v>0</v>
      </c>
      <c r="DW139" s="13">
        <f t="shared" si="1229"/>
        <v>0</v>
      </c>
      <c r="DX139" s="13">
        <f t="shared" si="1229"/>
        <v>0</v>
      </c>
      <c r="DY139" s="13">
        <f t="shared" si="1229"/>
        <v>0</v>
      </c>
      <c r="DZ139" s="13">
        <f t="shared" si="1229"/>
        <v>0</v>
      </c>
      <c r="EA139" s="13">
        <f t="shared" si="1229"/>
        <v>0</v>
      </c>
      <c r="EB139" s="13">
        <f t="shared" si="1229"/>
        <v>0</v>
      </c>
      <c r="EC139" s="13">
        <f>IF(EC37="NA","0",IF(AND(EC37&gt;=0.79,EC37&lt;0.89),1,0))</f>
        <v>0</v>
      </c>
      <c r="ED139" s="39" t="s">
        <v>15</v>
      </c>
      <c r="EE139" s="13">
        <f t="shared" ref="EE139:EM139" si="1230">IF(EE37="NA","0",IF(AND(EE37&gt;=0.79,EE37&lt;0.89),1,0))</f>
        <v>0</v>
      </c>
      <c r="EF139" s="13">
        <f t="shared" si="1230"/>
        <v>0</v>
      </c>
      <c r="EG139" s="13">
        <f t="shared" si="1230"/>
        <v>0</v>
      </c>
      <c r="EH139" s="13">
        <f t="shared" si="1230"/>
        <v>0</v>
      </c>
      <c r="EI139" s="13">
        <f t="shared" si="1230"/>
        <v>0</v>
      </c>
      <c r="EJ139" s="13">
        <f t="shared" si="1230"/>
        <v>0</v>
      </c>
      <c r="EK139" s="13">
        <f t="shared" si="1230"/>
        <v>0</v>
      </c>
      <c r="EL139" s="13">
        <f t="shared" si="1230"/>
        <v>0</v>
      </c>
      <c r="EM139" s="13">
        <f t="shared" si="1230"/>
        <v>0</v>
      </c>
      <c r="EN139" s="13">
        <f t="shared" ref="EN139" si="1231">IF(EN37="NA","0",IF(AND(EN37&gt;=0.79,EN37&lt;0.89),1,0))</f>
        <v>0</v>
      </c>
      <c r="EO139" s="39" t="s">
        <v>15</v>
      </c>
      <c r="EP139" s="13">
        <f t="shared" ref="EP139:EY139" si="1232">IF(EP37="NA","0",IF(AND(EP37&gt;=0.79,EP37&lt;0.89),1,0))</f>
        <v>0</v>
      </c>
      <c r="EQ139" s="13">
        <f t="shared" si="1232"/>
        <v>0</v>
      </c>
      <c r="ER139" s="13">
        <f t="shared" si="1232"/>
        <v>0</v>
      </c>
      <c r="ES139" s="13">
        <f t="shared" si="1232"/>
        <v>0</v>
      </c>
      <c r="ET139" s="13">
        <f t="shared" si="1232"/>
        <v>0</v>
      </c>
      <c r="EU139" s="13">
        <f t="shared" si="1232"/>
        <v>0</v>
      </c>
      <c r="EV139" s="13">
        <f t="shared" si="1232"/>
        <v>0</v>
      </c>
      <c r="EW139" s="13">
        <f t="shared" si="1232"/>
        <v>0</v>
      </c>
      <c r="EX139" s="13">
        <f t="shared" si="1232"/>
        <v>0</v>
      </c>
      <c r="EY139" s="13">
        <f t="shared" si="1232"/>
        <v>0</v>
      </c>
      <c r="EZ139" s="39" t="s">
        <v>15</v>
      </c>
      <c r="FA139" s="13">
        <f t="shared" ref="FA139:FJ139" si="1233">IF(FA37="NA","0",IF(AND(FA37&gt;=0.79,FA37&lt;0.89),1,0))</f>
        <v>0</v>
      </c>
      <c r="FB139" s="13">
        <f t="shared" si="1233"/>
        <v>0</v>
      </c>
      <c r="FC139" s="13">
        <f t="shared" si="1233"/>
        <v>0</v>
      </c>
      <c r="FD139" s="13">
        <f t="shared" si="1233"/>
        <v>0</v>
      </c>
      <c r="FE139" s="13">
        <f t="shared" si="1233"/>
        <v>0</v>
      </c>
      <c r="FF139" s="13">
        <f t="shared" si="1233"/>
        <v>0</v>
      </c>
      <c r="FG139" s="13">
        <f t="shared" si="1233"/>
        <v>0</v>
      </c>
      <c r="FH139" s="13">
        <f t="shared" si="1233"/>
        <v>0</v>
      </c>
      <c r="FI139" s="13">
        <f t="shared" si="1233"/>
        <v>0</v>
      </c>
      <c r="FJ139" s="13">
        <f t="shared" si="1233"/>
        <v>0</v>
      </c>
      <c r="FK139" s="39" t="s">
        <v>15</v>
      </c>
      <c r="FL139" s="13">
        <f t="shared" ref="FL139:FR139" si="1234">IF(FL37="NA","0",IF(AND(FL37&gt;=0.79,FL37&lt;0.89),1,0))</f>
        <v>0</v>
      </c>
      <c r="FM139" s="13">
        <f t="shared" si="1234"/>
        <v>0</v>
      </c>
      <c r="FN139" s="13">
        <f t="shared" si="1234"/>
        <v>0</v>
      </c>
      <c r="FO139" s="13">
        <f t="shared" si="1234"/>
        <v>0</v>
      </c>
      <c r="FP139" s="13">
        <f t="shared" si="1234"/>
        <v>0</v>
      </c>
      <c r="FQ139" s="13">
        <f t="shared" si="1234"/>
        <v>0</v>
      </c>
      <c r="FR139" s="13">
        <f t="shared" si="1234"/>
        <v>0</v>
      </c>
      <c r="FS139" s="39" t="s">
        <v>15</v>
      </c>
      <c r="FT139" s="94" t="s">
        <v>15</v>
      </c>
      <c r="FU139" s="13">
        <f>SUM(B139:FS139)</f>
        <v>0</v>
      </c>
      <c r="FV139" s="38"/>
      <c r="FW139" s="4"/>
      <c r="FX139" s="4"/>
    </row>
    <row r="140" spans="1:194" x14ac:dyDescent="0.2">
      <c r="A140" s="39" t="s">
        <v>16</v>
      </c>
      <c r="B140" s="37" t="s">
        <v>57</v>
      </c>
      <c r="C140" s="37"/>
      <c r="D140" s="37"/>
      <c r="E140" s="37"/>
      <c r="F140" s="37"/>
      <c r="G140" s="37"/>
      <c r="H140" s="37"/>
      <c r="I140" s="37"/>
      <c r="J140" s="37"/>
      <c r="K140" s="37"/>
      <c r="L140" s="39" t="s">
        <v>16</v>
      </c>
      <c r="M140" s="37" t="s">
        <v>57</v>
      </c>
      <c r="N140" s="37"/>
      <c r="O140" s="37"/>
      <c r="P140" s="37"/>
      <c r="Q140" s="37"/>
      <c r="R140" s="37"/>
      <c r="S140" s="37"/>
      <c r="T140" s="37"/>
      <c r="U140" s="37"/>
      <c r="V140" s="37"/>
      <c r="W140" s="37" t="s">
        <v>57</v>
      </c>
      <c r="X140" s="39" t="s">
        <v>16</v>
      </c>
      <c r="Y140" s="37"/>
      <c r="Z140" s="37"/>
      <c r="AA140" s="37"/>
      <c r="AB140" s="37"/>
      <c r="AC140" s="37"/>
      <c r="AD140" s="37"/>
      <c r="AE140" s="37"/>
      <c r="AF140" s="37"/>
      <c r="AG140" s="37"/>
      <c r="AH140" s="37" t="s">
        <v>57</v>
      </c>
      <c r="AI140" s="39" t="s">
        <v>16</v>
      </c>
      <c r="AJ140" s="37"/>
      <c r="AK140" s="37"/>
      <c r="AL140" s="37"/>
      <c r="AM140" s="37"/>
      <c r="AN140" s="37"/>
      <c r="AO140" s="37"/>
      <c r="AP140" s="37"/>
      <c r="AQ140" s="37"/>
      <c r="AR140" s="37"/>
      <c r="AS140" s="37" t="s">
        <v>57</v>
      </c>
      <c r="AT140" s="39" t="s">
        <v>16</v>
      </c>
      <c r="AU140" s="37"/>
      <c r="AV140" s="37"/>
      <c r="AW140" s="37"/>
      <c r="AX140" s="37"/>
      <c r="AY140" s="37"/>
      <c r="AZ140" s="37"/>
      <c r="BA140" s="37"/>
      <c r="BB140" s="37"/>
      <c r="BC140" s="37"/>
      <c r="BD140" s="37" t="s">
        <v>57</v>
      </c>
      <c r="BE140" s="39" t="s">
        <v>16</v>
      </c>
      <c r="BF140" s="37"/>
      <c r="BG140" s="37"/>
      <c r="BH140" s="37"/>
      <c r="BI140" s="37"/>
      <c r="BJ140" s="37"/>
      <c r="BK140" s="37"/>
      <c r="BL140" s="37"/>
      <c r="BM140" s="37"/>
      <c r="BN140" s="37"/>
      <c r="BO140" s="37" t="s">
        <v>57</v>
      </c>
      <c r="BP140" s="39" t="s">
        <v>16</v>
      </c>
      <c r="BQ140" s="37"/>
      <c r="BR140" s="37"/>
      <c r="BS140" s="37"/>
      <c r="BT140" s="37"/>
      <c r="BU140" s="37"/>
      <c r="BV140" s="37"/>
      <c r="BW140" s="37"/>
      <c r="BX140" s="37"/>
      <c r="BY140" s="37"/>
      <c r="BZ140" s="37" t="s">
        <v>57</v>
      </c>
      <c r="CA140" s="39" t="s">
        <v>16</v>
      </c>
      <c r="CB140" s="37"/>
      <c r="CC140" s="37"/>
      <c r="CD140" s="37"/>
      <c r="CE140" s="37"/>
      <c r="CF140" s="37"/>
      <c r="CG140" s="37"/>
      <c r="CH140" s="37"/>
      <c r="CI140" s="37"/>
      <c r="CJ140" s="37"/>
      <c r="CK140" s="37" t="s">
        <v>57</v>
      </c>
      <c r="CL140" s="39" t="s">
        <v>16</v>
      </c>
      <c r="CM140" s="37"/>
      <c r="CN140" s="37"/>
      <c r="CO140" s="37"/>
      <c r="CP140" s="37"/>
      <c r="CQ140" s="37"/>
      <c r="CR140" s="37"/>
      <c r="CS140" s="37"/>
      <c r="CT140" s="37"/>
      <c r="CU140" s="37"/>
      <c r="CV140" s="37" t="s">
        <v>57</v>
      </c>
      <c r="CW140" s="39" t="s">
        <v>16</v>
      </c>
      <c r="CX140" s="37"/>
      <c r="CY140" s="37"/>
      <c r="CZ140" s="37"/>
      <c r="DA140" s="37"/>
      <c r="DB140" s="37"/>
      <c r="DC140" s="37"/>
      <c r="DD140" s="37"/>
      <c r="DE140" s="37"/>
      <c r="DF140" s="37"/>
      <c r="DG140" s="37" t="s">
        <v>57</v>
      </c>
      <c r="DH140" s="39" t="s">
        <v>16</v>
      </c>
      <c r="DI140" s="37"/>
      <c r="DJ140" s="37"/>
      <c r="DK140" s="37"/>
      <c r="DL140" s="37"/>
      <c r="DM140" s="37"/>
      <c r="DN140" s="37"/>
      <c r="DO140" s="37"/>
      <c r="DP140" s="37"/>
      <c r="DQ140" s="37"/>
      <c r="DR140" s="37" t="s">
        <v>57</v>
      </c>
      <c r="DS140" s="39" t="s">
        <v>16</v>
      </c>
      <c r="DT140" s="37"/>
      <c r="DU140" s="37"/>
      <c r="DV140" s="37"/>
      <c r="DW140" s="37"/>
      <c r="DX140" s="37"/>
      <c r="DY140" s="37"/>
      <c r="DZ140" s="37"/>
      <c r="EA140" s="37"/>
      <c r="EB140" s="37"/>
      <c r="EC140" s="37" t="s">
        <v>57</v>
      </c>
      <c r="ED140" s="39" t="s">
        <v>16</v>
      </c>
      <c r="EE140" s="37"/>
      <c r="EF140" s="37"/>
      <c r="EG140" s="37"/>
      <c r="EH140" s="37"/>
      <c r="EI140" s="37"/>
      <c r="EJ140" s="37"/>
      <c r="EK140" s="37"/>
      <c r="EL140" s="37"/>
      <c r="EM140" s="37"/>
      <c r="EN140" s="37"/>
      <c r="EO140" s="39" t="s">
        <v>16</v>
      </c>
      <c r="EP140" s="37"/>
      <c r="EQ140" s="37"/>
      <c r="ER140" s="37"/>
      <c r="ES140" s="37"/>
      <c r="ET140" s="37"/>
      <c r="EU140" s="37"/>
      <c r="EV140" s="37"/>
      <c r="EW140" s="37"/>
      <c r="EX140" s="37"/>
      <c r="EY140" s="37"/>
      <c r="EZ140" s="39" t="s">
        <v>16</v>
      </c>
      <c r="FA140" s="37"/>
      <c r="FB140" s="37"/>
      <c r="FC140" s="37"/>
      <c r="FD140" s="37"/>
      <c r="FE140" s="37"/>
      <c r="FF140" s="37"/>
      <c r="FG140" s="37"/>
      <c r="FH140" s="37"/>
      <c r="FI140" s="37"/>
      <c r="FJ140" s="37"/>
      <c r="FK140" s="39" t="s">
        <v>16</v>
      </c>
      <c r="FL140" s="37"/>
      <c r="FM140" s="37"/>
      <c r="FN140" s="37"/>
      <c r="FO140" s="37"/>
      <c r="FP140" s="37"/>
      <c r="FQ140" s="37"/>
      <c r="FR140" s="37"/>
      <c r="FS140" s="39" t="s">
        <v>16</v>
      </c>
      <c r="FT140" s="37" t="s">
        <v>16</v>
      </c>
      <c r="FU140" s="94" t="s">
        <v>57</v>
      </c>
      <c r="FV140" s="38"/>
      <c r="FW140" s="4"/>
      <c r="FX140" s="4"/>
    </row>
    <row r="141" spans="1:194" x14ac:dyDescent="0.2">
      <c r="A141" s="36" t="s">
        <v>72</v>
      </c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6" t="s">
        <v>72</v>
      </c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6" t="s">
        <v>72</v>
      </c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6" t="s">
        <v>72</v>
      </c>
      <c r="AJ141" s="37"/>
      <c r="AK141" s="37"/>
      <c r="AL141" s="37"/>
      <c r="AM141" s="37"/>
      <c r="AN141" s="37"/>
      <c r="AO141" s="37"/>
      <c r="AP141" s="37"/>
      <c r="AQ141" s="37"/>
      <c r="AR141" s="37"/>
      <c r="AS141" s="37"/>
      <c r="AT141" s="36" t="s">
        <v>72</v>
      </c>
      <c r="AU141" s="37"/>
      <c r="AV141" s="37"/>
      <c r="AW141" s="37"/>
      <c r="AX141" s="37"/>
      <c r="AY141" s="37"/>
      <c r="AZ141" s="37"/>
      <c r="BA141" s="37"/>
      <c r="BB141" s="37"/>
      <c r="BC141" s="37"/>
      <c r="BD141" s="37"/>
      <c r="BE141" s="36" t="s">
        <v>72</v>
      </c>
      <c r="BF141" s="37"/>
      <c r="BG141" s="37"/>
      <c r="BH141" s="37"/>
      <c r="BI141" s="37"/>
      <c r="BJ141" s="37"/>
      <c r="BK141" s="37"/>
      <c r="BL141" s="37"/>
      <c r="BM141" s="37"/>
      <c r="BN141" s="37"/>
      <c r="BO141" s="37"/>
      <c r="BP141" s="36" t="s">
        <v>72</v>
      </c>
      <c r="BQ141" s="37"/>
      <c r="BR141" s="37"/>
      <c r="BS141" s="37"/>
      <c r="BT141" s="37"/>
      <c r="BU141" s="37"/>
      <c r="BV141" s="37"/>
      <c r="BW141" s="37"/>
      <c r="BX141" s="37"/>
      <c r="BY141" s="37"/>
      <c r="BZ141" s="37"/>
      <c r="CA141" s="36" t="s">
        <v>72</v>
      </c>
      <c r="CB141" s="37"/>
      <c r="CC141" s="37"/>
      <c r="CD141" s="37"/>
      <c r="CE141" s="37"/>
      <c r="CF141" s="37"/>
      <c r="CG141" s="37"/>
      <c r="CH141" s="37"/>
      <c r="CI141" s="37"/>
      <c r="CJ141" s="37"/>
      <c r="CK141" s="37"/>
      <c r="CL141" s="36" t="s">
        <v>72</v>
      </c>
      <c r="CM141" s="37"/>
      <c r="CN141" s="37"/>
      <c r="CO141" s="37"/>
      <c r="CP141" s="37"/>
      <c r="CQ141" s="37"/>
      <c r="CR141" s="37"/>
      <c r="CS141" s="37"/>
      <c r="CT141" s="37"/>
      <c r="CU141" s="37"/>
      <c r="CV141" s="37"/>
      <c r="CW141" s="36" t="s">
        <v>72</v>
      </c>
      <c r="CX141" s="37"/>
      <c r="CY141" s="37"/>
      <c r="CZ141" s="37"/>
      <c r="DA141" s="37"/>
      <c r="DB141" s="37"/>
      <c r="DC141" s="37"/>
      <c r="DD141" s="37"/>
      <c r="DE141" s="37"/>
      <c r="DF141" s="37"/>
      <c r="DG141" s="37"/>
      <c r="DH141" s="36" t="s">
        <v>72</v>
      </c>
      <c r="DI141" s="37"/>
      <c r="DJ141" s="37"/>
      <c r="DK141" s="37"/>
      <c r="DL141" s="37"/>
      <c r="DM141" s="37"/>
      <c r="DN141" s="37"/>
      <c r="DO141" s="37"/>
      <c r="DP141" s="37"/>
      <c r="DQ141" s="37"/>
      <c r="DR141" s="37"/>
      <c r="DS141" s="36" t="s">
        <v>72</v>
      </c>
      <c r="DT141" s="37"/>
      <c r="DU141" s="37"/>
      <c r="DV141" s="37"/>
      <c r="DW141" s="37"/>
      <c r="DX141" s="37"/>
      <c r="DY141" s="37"/>
      <c r="DZ141" s="37"/>
      <c r="EA141" s="37"/>
      <c r="EB141" s="37"/>
      <c r="EC141" s="37"/>
      <c r="ED141" s="36" t="s">
        <v>72</v>
      </c>
      <c r="EE141" s="37"/>
      <c r="EF141" s="37"/>
      <c r="EG141" s="37"/>
      <c r="EH141" s="37"/>
      <c r="EI141" s="37"/>
      <c r="EJ141" s="37"/>
      <c r="EK141" s="37"/>
      <c r="EL141" s="37"/>
      <c r="EM141" s="37"/>
      <c r="EN141" s="37"/>
      <c r="EO141" s="36" t="s">
        <v>72</v>
      </c>
      <c r="EP141" s="37"/>
      <c r="EQ141" s="37"/>
      <c r="ER141" s="37"/>
      <c r="ES141" s="37"/>
      <c r="ET141" s="37"/>
      <c r="EU141" s="37"/>
      <c r="EV141" s="37"/>
      <c r="EW141" s="37"/>
      <c r="EX141" s="37"/>
      <c r="EY141" s="37"/>
      <c r="EZ141" s="36" t="s">
        <v>72</v>
      </c>
      <c r="FA141" s="37"/>
      <c r="FB141" s="37"/>
      <c r="FC141" s="37"/>
      <c r="FD141" s="37"/>
      <c r="FE141" s="37"/>
      <c r="FF141" s="37"/>
      <c r="FG141" s="37"/>
      <c r="FH141" s="37"/>
      <c r="FI141" s="37"/>
      <c r="FJ141" s="37"/>
      <c r="FK141" s="36" t="s">
        <v>72</v>
      </c>
      <c r="FL141" s="37"/>
      <c r="FM141" s="37"/>
      <c r="FN141" s="37"/>
      <c r="FO141" s="37"/>
      <c r="FP141" s="37"/>
      <c r="FQ141" s="37"/>
      <c r="FR141" s="37"/>
      <c r="FS141" s="36" t="s">
        <v>72</v>
      </c>
      <c r="FT141" s="40" t="s">
        <v>72</v>
      </c>
      <c r="FU141" s="38"/>
      <c r="FV141" s="38"/>
      <c r="FW141" s="4"/>
      <c r="FX141" s="4"/>
    </row>
    <row r="142" spans="1:194" x14ac:dyDescent="0.2">
      <c r="A142" s="39" t="s">
        <v>14</v>
      </c>
      <c r="B142" s="37" t="s">
        <v>57</v>
      </c>
      <c r="C142" s="37"/>
      <c r="D142" s="37"/>
      <c r="E142" s="37"/>
      <c r="F142" s="37"/>
      <c r="G142" s="37"/>
      <c r="H142" s="37"/>
      <c r="I142" s="37"/>
      <c r="J142" s="37"/>
      <c r="K142" s="37"/>
      <c r="L142" s="39" t="s">
        <v>14</v>
      </c>
      <c r="M142" s="37" t="s">
        <v>57</v>
      </c>
      <c r="N142" s="37"/>
      <c r="O142" s="37"/>
      <c r="P142" s="37"/>
      <c r="Q142" s="37"/>
      <c r="R142" s="37"/>
      <c r="S142" s="37"/>
      <c r="T142" s="37"/>
      <c r="U142" s="37"/>
      <c r="V142" s="37"/>
      <c r="W142" s="37" t="s">
        <v>57</v>
      </c>
      <c r="X142" s="39" t="s">
        <v>14</v>
      </c>
      <c r="Y142" s="37"/>
      <c r="Z142" s="37"/>
      <c r="AA142" s="37"/>
      <c r="AB142" s="37"/>
      <c r="AC142" s="37"/>
      <c r="AD142" s="37"/>
      <c r="AE142" s="37"/>
      <c r="AF142" s="37"/>
      <c r="AG142" s="37"/>
      <c r="AH142" s="37" t="s">
        <v>57</v>
      </c>
      <c r="AI142" s="39" t="s">
        <v>14</v>
      </c>
      <c r="AJ142" s="37"/>
      <c r="AK142" s="37"/>
      <c r="AL142" s="37"/>
      <c r="AM142" s="37"/>
      <c r="AN142" s="37"/>
      <c r="AO142" s="37"/>
      <c r="AP142" s="37"/>
      <c r="AQ142" s="37"/>
      <c r="AR142" s="37"/>
      <c r="AS142" s="37" t="s">
        <v>57</v>
      </c>
      <c r="AT142" s="39" t="s">
        <v>14</v>
      </c>
      <c r="AU142" s="37"/>
      <c r="AV142" s="37"/>
      <c r="AW142" s="37"/>
      <c r="AX142" s="37"/>
      <c r="AY142" s="37"/>
      <c r="AZ142" s="37"/>
      <c r="BA142" s="37"/>
      <c r="BB142" s="37"/>
      <c r="BC142" s="37"/>
      <c r="BD142" s="37" t="s">
        <v>57</v>
      </c>
      <c r="BE142" s="39" t="s">
        <v>14</v>
      </c>
      <c r="BF142" s="37"/>
      <c r="BG142" s="37"/>
      <c r="BH142" s="37"/>
      <c r="BI142" s="37"/>
      <c r="BJ142" s="37"/>
      <c r="BK142" s="37"/>
      <c r="BL142" s="37"/>
      <c r="BM142" s="37"/>
      <c r="BN142" s="37"/>
      <c r="BO142" s="37" t="s">
        <v>57</v>
      </c>
      <c r="BP142" s="39" t="s">
        <v>14</v>
      </c>
      <c r="BQ142" s="37"/>
      <c r="BR142" s="37"/>
      <c r="BS142" s="37"/>
      <c r="BT142" s="37"/>
      <c r="BU142" s="37"/>
      <c r="BV142" s="37"/>
      <c r="BW142" s="37"/>
      <c r="BX142" s="37"/>
      <c r="BY142" s="37"/>
      <c r="BZ142" s="37" t="s">
        <v>57</v>
      </c>
      <c r="CA142" s="39" t="s">
        <v>14</v>
      </c>
      <c r="CB142" s="37"/>
      <c r="CC142" s="37"/>
      <c r="CD142" s="37"/>
      <c r="CE142" s="37"/>
      <c r="CF142" s="37"/>
      <c r="CG142" s="37"/>
      <c r="CH142" s="37"/>
      <c r="CI142" s="37"/>
      <c r="CJ142" s="37"/>
      <c r="CK142" s="37" t="s">
        <v>57</v>
      </c>
      <c r="CL142" s="39" t="s">
        <v>14</v>
      </c>
      <c r="CM142" s="37"/>
      <c r="CN142" s="37"/>
      <c r="CO142" s="37"/>
      <c r="CP142" s="37"/>
      <c r="CQ142" s="37"/>
      <c r="CR142" s="37"/>
      <c r="CS142" s="37"/>
      <c r="CT142" s="37"/>
      <c r="CU142" s="37"/>
      <c r="CV142" s="37" t="s">
        <v>57</v>
      </c>
      <c r="CW142" s="39" t="s">
        <v>14</v>
      </c>
      <c r="CX142" s="37"/>
      <c r="CY142" s="37"/>
      <c r="CZ142" s="37"/>
      <c r="DA142" s="37"/>
      <c r="DB142" s="37"/>
      <c r="DC142" s="37"/>
      <c r="DD142" s="37"/>
      <c r="DE142" s="37"/>
      <c r="DF142" s="37"/>
      <c r="DG142" s="37" t="s">
        <v>57</v>
      </c>
      <c r="DH142" s="39" t="s">
        <v>14</v>
      </c>
      <c r="DI142" s="37"/>
      <c r="DJ142" s="37"/>
      <c r="DK142" s="37"/>
      <c r="DL142" s="37"/>
      <c r="DM142" s="37"/>
      <c r="DN142" s="37"/>
      <c r="DO142" s="37"/>
      <c r="DP142" s="37"/>
      <c r="DQ142" s="37"/>
      <c r="DR142" s="37" t="s">
        <v>57</v>
      </c>
      <c r="DS142" s="39" t="s">
        <v>14</v>
      </c>
      <c r="DT142" s="37"/>
      <c r="DU142" s="37"/>
      <c r="DV142" s="37"/>
      <c r="DW142" s="37"/>
      <c r="DX142" s="37"/>
      <c r="DY142" s="37"/>
      <c r="DZ142" s="37"/>
      <c r="EA142" s="37"/>
      <c r="EB142" s="37"/>
      <c r="EC142" s="37" t="s">
        <v>57</v>
      </c>
      <c r="ED142" s="39" t="s">
        <v>14</v>
      </c>
      <c r="EE142" s="37"/>
      <c r="EF142" s="37"/>
      <c r="EG142" s="37"/>
      <c r="EH142" s="37"/>
      <c r="EI142" s="37"/>
      <c r="EJ142" s="37"/>
      <c r="EK142" s="37"/>
      <c r="EL142" s="37"/>
      <c r="EM142" s="37"/>
      <c r="EN142" s="37"/>
      <c r="EO142" s="39" t="s">
        <v>14</v>
      </c>
      <c r="EP142" s="37"/>
      <c r="EQ142" s="37"/>
      <c r="ER142" s="37"/>
      <c r="ES142" s="37"/>
      <c r="ET142" s="37"/>
      <c r="EU142" s="37"/>
      <c r="EV142" s="37"/>
      <c r="EW142" s="37"/>
      <c r="EX142" s="37"/>
      <c r="EY142" s="37"/>
      <c r="EZ142" s="39" t="s">
        <v>14</v>
      </c>
      <c r="FA142" s="37"/>
      <c r="FB142" s="37"/>
      <c r="FC142" s="37"/>
      <c r="FD142" s="37"/>
      <c r="FE142" s="37"/>
      <c r="FF142" s="37"/>
      <c r="FG142" s="37"/>
      <c r="FH142" s="37"/>
      <c r="FI142" s="37"/>
      <c r="FJ142" s="37"/>
      <c r="FK142" s="39" t="s">
        <v>14</v>
      </c>
      <c r="FL142" s="37"/>
      <c r="FM142" s="37"/>
      <c r="FN142" s="37"/>
      <c r="FO142" s="37"/>
      <c r="FP142" s="37"/>
      <c r="FQ142" s="37"/>
      <c r="FR142" s="37"/>
      <c r="FS142" s="39" t="s">
        <v>14</v>
      </c>
      <c r="FT142" s="37" t="s">
        <v>14</v>
      </c>
      <c r="FU142" s="94" t="s">
        <v>57</v>
      </c>
      <c r="FV142" s="38"/>
      <c r="FW142" s="4"/>
      <c r="FX142" s="4"/>
    </row>
    <row r="143" spans="1:194" x14ac:dyDescent="0.2">
      <c r="A143" s="39" t="s">
        <v>15</v>
      </c>
      <c r="B143" s="13">
        <f>IF(B37="NA","0",IF(AND(B37&gt;=0.89,B37&lt;0.99),1,0))</f>
        <v>0</v>
      </c>
      <c r="C143" s="13">
        <f t="shared" ref="C143:K143" si="1235">IF(C37="NA","0",IF(AND(C37&gt;=0.89,C37&lt;0.99),1,0))</f>
        <v>0</v>
      </c>
      <c r="D143" s="13">
        <f t="shared" si="1235"/>
        <v>0</v>
      </c>
      <c r="E143" s="13">
        <f t="shared" si="1235"/>
        <v>0</v>
      </c>
      <c r="F143" s="13">
        <f t="shared" si="1235"/>
        <v>0</v>
      </c>
      <c r="G143" s="13">
        <f t="shared" si="1235"/>
        <v>0</v>
      </c>
      <c r="H143" s="13">
        <f t="shared" si="1235"/>
        <v>0</v>
      </c>
      <c r="I143" s="13">
        <f t="shared" si="1235"/>
        <v>0</v>
      </c>
      <c r="J143" s="13">
        <f t="shared" si="1235"/>
        <v>0</v>
      </c>
      <c r="K143" s="13">
        <f t="shared" si="1235"/>
        <v>0</v>
      </c>
      <c r="L143" s="39" t="s">
        <v>15</v>
      </c>
      <c r="M143" s="13">
        <f>IF(M37="NA","0",IF(AND(M37&gt;=0.89,M37&lt;0.99),1,0))</f>
        <v>0</v>
      </c>
      <c r="N143" s="13">
        <f t="shared" ref="N143:U143" si="1236">IF(N37="NA","0",IF(AND(N37&gt;=0.89,N37&lt;0.99),1,0))</f>
        <v>0</v>
      </c>
      <c r="O143" s="13">
        <f t="shared" si="1236"/>
        <v>0</v>
      </c>
      <c r="P143" s="13">
        <f t="shared" si="1236"/>
        <v>0</v>
      </c>
      <c r="Q143" s="13">
        <f t="shared" si="1236"/>
        <v>0</v>
      </c>
      <c r="R143" s="13">
        <f t="shared" si="1236"/>
        <v>0</v>
      </c>
      <c r="S143" s="13">
        <f t="shared" si="1236"/>
        <v>0</v>
      </c>
      <c r="T143" s="13">
        <f t="shared" si="1236"/>
        <v>0</v>
      </c>
      <c r="U143" s="13">
        <f t="shared" si="1236"/>
        <v>0</v>
      </c>
      <c r="V143" s="13">
        <f t="shared" ref="V143" si="1237">IF(V37="NA","0",IF(AND(V37&gt;=0.89,V37&lt;0.99),1,0))</f>
        <v>0</v>
      </c>
      <c r="W143" s="13">
        <f>IF(W37="NA","0",IF(AND(W37&gt;=0.89,W37&lt;0.99),1,0))</f>
        <v>0</v>
      </c>
      <c r="X143" s="39" t="s">
        <v>15</v>
      </c>
      <c r="Y143" s="13">
        <f t="shared" ref="Y143:AG143" si="1238">IF(Y37="NA","0",IF(AND(Y37&gt;=0.89,Y37&lt;0.99),1,0))</f>
        <v>0</v>
      </c>
      <c r="Z143" s="13">
        <f t="shared" si="1238"/>
        <v>0</v>
      </c>
      <c r="AA143" s="13">
        <f t="shared" si="1238"/>
        <v>0</v>
      </c>
      <c r="AB143" s="13">
        <f t="shared" si="1238"/>
        <v>0</v>
      </c>
      <c r="AC143" s="13">
        <f t="shared" si="1238"/>
        <v>0</v>
      </c>
      <c r="AD143" s="13">
        <f t="shared" si="1238"/>
        <v>0</v>
      </c>
      <c r="AE143" s="13">
        <f t="shared" si="1238"/>
        <v>0</v>
      </c>
      <c r="AF143" s="13">
        <f t="shared" si="1238"/>
        <v>0</v>
      </c>
      <c r="AG143" s="13">
        <f t="shared" si="1238"/>
        <v>0</v>
      </c>
      <c r="AH143" s="13">
        <f>IF(AH37="NA","0",IF(AND(AH37&gt;=0.89,AH37&lt;0.99),1,0))</f>
        <v>0</v>
      </c>
      <c r="AI143" s="39" t="s">
        <v>15</v>
      </c>
      <c r="AJ143" s="13">
        <f t="shared" ref="AJ143:AR143" si="1239">IF(AJ37="NA","0",IF(AND(AJ37&gt;=0.89,AJ37&lt;0.99),1,0))</f>
        <v>0</v>
      </c>
      <c r="AK143" s="13">
        <f t="shared" si="1239"/>
        <v>0</v>
      </c>
      <c r="AL143" s="13">
        <f t="shared" si="1239"/>
        <v>0</v>
      </c>
      <c r="AM143" s="13">
        <f t="shared" si="1239"/>
        <v>0</v>
      </c>
      <c r="AN143" s="13">
        <f t="shared" si="1239"/>
        <v>0</v>
      </c>
      <c r="AO143" s="13">
        <f t="shared" si="1239"/>
        <v>0</v>
      </c>
      <c r="AP143" s="13">
        <f t="shared" si="1239"/>
        <v>0</v>
      </c>
      <c r="AQ143" s="13">
        <f t="shared" si="1239"/>
        <v>0</v>
      </c>
      <c r="AR143" s="13">
        <f t="shared" si="1239"/>
        <v>0</v>
      </c>
      <c r="AS143" s="13">
        <f>IF(AS37="NA","0",IF(AND(AS37&gt;=0.89,AS37&lt;0.99),1,0))</f>
        <v>0</v>
      </c>
      <c r="AT143" s="39" t="s">
        <v>15</v>
      </c>
      <c r="AU143" s="13">
        <f t="shared" ref="AU143:BC143" si="1240">IF(AU37="NA","0",IF(AND(AU37&gt;=0.89,AU37&lt;0.99),1,0))</f>
        <v>0</v>
      </c>
      <c r="AV143" s="13">
        <f t="shared" si="1240"/>
        <v>0</v>
      </c>
      <c r="AW143" s="13">
        <f t="shared" si="1240"/>
        <v>0</v>
      </c>
      <c r="AX143" s="13">
        <f t="shared" si="1240"/>
        <v>0</v>
      </c>
      <c r="AY143" s="13">
        <f t="shared" si="1240"/>
        <v>0</v>
      </c>
      <c r="AZ143" s="13">
        <f t="shared" si="1240"/>
        <v>0</v>
      </c>
      <c r="BA143" s="13">
        <f t="shared" si="1240"/>
        <v>0</v>
      </c>
      <c r="BB143" s="13">
        <f t="shared" si="1240"/>
        <v>0</v>
      </c>
      <c r="BC143" s="13">
        <f t="shared" si="1240"/>
        <v>0</v>
      </c>
      <c r="BD143" s="13">
        <f>IF(BD37="NA","0",IF(AND(BD37&gt;=0.89,BD37&lt;0.99),1,0))</f>
        <v>0</v>
      </c>
      <c r="BE143" s="39" t="s">
        <v>15</v>
      </c>
      <c r="BF143" s="13">
        <f t="shared" ref="BF143:BN143" si="1241">IF(BF37="NA","0",IF(AND(BF37&gt;=0.89,BF37&lt;0.99),1,0))</f>
        <v>0</v>
      </c>
      <c r="BG143" s="13">
        <f t="shared" si="1241"/>
        <v>0</v>
      </c>
      <c r="BH143" s="13">
        <f t="shared" si="1241"/>
        <v>0</v>
      </c>
      <c r="BI143" s="13">
        <f t="shared" si="1241"/>
        <v>0</v>
      </c>
      <c r="BJ143" s="13">
        <f t="shared" si="1241"/>
        <v>0</v>
      </c>
      <c r="BK143" s="13">
        <f t="shared" si="1241"/>
        <v>0</v>
      </c>
      <c r="BL143" s="13">
        <f t="shared" si="1241"/>
        <v>0</v>
      </c>
      <c r="BM143" s="13">
        <f t="shared" si="1241"/>
        <v>0</v>
      </c>
      <c r="BN143" s="13">
        <f t="shared" si="1241"/>
        <v>0</v>
      </c>
      <c r="BO143" s="13">
        <f>IF(BO37="NA","0",IF(AND(BO37&gt;=0.89,BO37&lt;0.99),1,0))</f>
        <v>0</v>
      </c>
      <c r="BP143" s="39" t="s">
        <v>15</v>
      </c>
      <c r="BQ143" s="13">
        <f t="shared" ref="BQ143:BY143" si="1242">IF(BQ37="NA","0",IF(AND(BQ37&gt;=0.89,BQ37&lt;0.99),1,0))</f>
        <v>0</v>
      </c>
      <c r="BR143" s="13">
        <f t="shared" si="1242"/>
        <v>0</v>
      </c>
      <c r="BS143" s="13">
        <f t="shared" si="1242"/>
        <v>0</v>
      </c>
      <c r="BT143" s="13">
        <f t="shared" si="1242"/>
        <v>0</v>
      </c>
      <c r="BU143" s="13">
        <f t="shared" si="1242"/>
        <v>0</v>
      </c>
      <c r="BV143" s="13">
        <f t="shared" si="1242"/>
        <v>0</v>
      </c>
      <c r="BW143" s="13">
        <f t="shared" si="1242"/>
        <v>0</v>
      </c>
      <c r="BX143" s="13">
        <f t="shared" si="1242"/>
        <v>0</v>
      </c>
      <c r="BY143" s="13">
        <f t="shared" si="1242"/>
        <v>0</v>
      </c>
      <c r="BZ143" s="13">
        <f>IF(BZ37="NA","0",IF(AND(BZ37&gt;=0.89,BZ37&lt;0.99),1,0))</f>
        <v>0</v>
      </c>
      <c r="CA143" s="39" t="s">
        <v>15</v>
      </c>
      <c r="CB143" s="13">
        <f t="shared" ref="CB143:CJ143" si="1243">IF(CB37="NA","0",IF(AND(CB37&gt;=0.89,CB37&lt;0.99),1,0))</f>
        <v>0</v>
      </c>
      <c r="CC143" s="13">
        <f t="shared" si="1243"/>
        <v>0</v>
      </c>
      <c r="CD143" s="13">
        <f t="shared" si="1243"/>
        <v>0</v>
      </c>
      <c r="CE143" s="13">
        <f t="shared" si="1243"/>
        <v>0</v>
      </c>
      <c r="CF143" s="13">
        <f t="shared" si="1243"/>
        <v>0</v>
      </c>
      <c r="CG143" s="13">
        <f t="shared" si="1243"/>
        <v>0</v>
      </c>
      <c r="CH143" s="13">
        <f t="shared" si="1243"/>
        <v>0</v>
      </c>
      <c r="CI143" s="13">
        <f t="shared" si="1243"/>
        <v>0</v>
      </c>
      <c r="CJ143" s="13">
        <f t="shared" si="1243"/>
        <v>0</v>
      </c>
      <c r="CK143" s="13">
        <f>IF(CK37="NA","0",IF(AND(CK37&gt;=0.89,CK37&lt;0.99),1,0))</f>
        <v>0</v>
      </c>
      <c r="CL143" s="39" t="s">
        <v>15</v>
      </c>
      <c r="CM143" s="13">
        <f t="shared" ref="CM143:CU143" si="1244">IF(CM37="NA","0",IF(AND(CM37&gt;=0.89,CM37&lt;0.99),1,0))</f>
        <v>0</v>
      </c>
      <c r="CN143" s="13">
        <f t="shared" si="1244"/>
        <v>0</v>
      </c>
      <c r="CO143" s="13">
        <f t="shared" si="1244"/>
        <v>0</v>
      </c>
      <c r="CP143" s="13">
        <f t="shared" si="1244"/>
        <v>0</v>
      </c>
      <c r="CQ143" s="13">
        <f t="shared" si="1244"/>
        <v>0</v>
      </c>
      <c r="CR143" s="13">
        <f t="shared" si="1244"/>
        <v>0</v>
      </c>
      <c r="CS143" s="13">
        <f t="shared" si="1244"/>
        <v>0</v>
      </c>
      <c r="CT143" s="13">
        <f t="shared" si="1244"/>
        <v>0</v>
      </c>
      <c r="CU143" s="13">
        <f t="shared" si="1244"/>
        <v>0</v>
      </c>
      <c r="CV143" s="13">
        <f>IF(CV37="NA","0",IF(AND(CV37&gt;=0.89,CV37&lt;0.99),1,0))</f>
        <v>0</v>
      </c>
      <c r="CW143" s="39" t="s">
        <v>15</v>
      </c>
      <c r="CX143" s="13">
        <f t="shared" ref="CX143:DF143" si="1245">IF(CX37="NA","0",IF(AND(CX37&gt;=0.89,CX37&lt;0.99),1,0))</f>
        <v>0</v>
      </c>
      <c r="CY143" s="13">
        <f t="shared" si="1245"/>
        <v>0</v>
      </c>
      <c r="CZ143" s="13">
        <f t="shared" si="1245"/>
        <v>0</v>
      </c>
      <c r="DA143" s="13">
        <f t="shared" si="1245"/>
        <v>0</v>
      </c>
      <c r="DB143" s="13">
        <f t="shared" si="1245"/>
        <v>0</v>
      </c>
      <c r="DC143" s="13">
        <f t="shared" si="1245"/>
        <v>0</v>
      </c>
      <c r="DD143" s="13">
        <f t="shared" si="1245"/>
        <v>0</v>
      </c>
      <c r="DE143" s="13">
        <f t="shared" si="1245"/>
        <v>0</v>
      </c>
      <c r="DF143" s="13">
        <f t="shared" si="1245"/>
        <v>0</v>
      </c>
      <c r="DG143" s="13">
        <f>IF(DG37="NA","0",IF(AND(DG37&gt;=0.89,DG37&lt;0.99),1,0))</f>
        <v>0</v>
      </c>
      <c r="DH143" s="39" t="s">
        <v>15</v>
      </c>
      <c r="DI143" s="13">
        <f t="shared" ref="DI143:DQ143" si="1246">IF(DI37="NA","0",IF(AND(DI37&gt;=0.89,DI37&lt;0.99),1,0))</f>
        <v>0</v>
      </c>
      <c r="DJ143" s="13">
        <f t="shared" si="1246"/>
        <v>0</v>
      </c>
      <c r="DK143" s="13">
        <f t="shared" si="1246"/>
        <v>0</v>
      </c>
      <c r="DL143" s="13">
        <f t="shared" si="1246"/>
        <v>0</v>
      </c>
      <c r="DM143" s="13">
        <f t="shared" si="1246"/>
        <v>0</v>
      </c>
      <c r="DN143" s="13">
        <f t="shared" si="1246"/>
        <v>0</v>
      </c>
      <c r="DO143" s="13">
        <f t="shared" si="1246"/>
        <v>0</v>
      </c>
      <c r="DP143" s="13">
        <f t="shared" si="1246"/>
        <v>0</v>
      </c>
      <c r="DQ143" s="13">
        <f t="shared" si="1246"/>
        <v>0</v>
      </c>
      <c r="DR143" s="13">
        <f>IF(DR37="NA","0",IF(AND(DR37&gt;=0.89,DR37&lt;0.99),1,0))</f>
        <v>0</v>
      </c>
      <c r="DS143" s="39" t="s">
        <v>15</v>
      </c>
      <c r="DT143" s="13">
        <f t="shared" ref="DT143:EB143" si="1247">IF(DT37="NA","0",IF(AND(DT37&gt;=0.89,DT37&lt;0.99),1,0))</f>
        <v>0</v>
      </c>
      <c r="DU143" s="13">
        <f t="shared" si="1247"/>
        <v>0</v>
      </c>
      <c r="DV143" s="13">
        <f t="shared" si="1247"/>
        <v>0</v>
      </c>
      <c r="DW143" s="13">
        <f t="shared" si="1247"/>
        <v>0</v>
      </c>
      <c r="DX143" s="13">
        <f t="shared" si="1247"/>
        <v>0</v>
      </c>
      <c r="DY143" s="13">
        <f t="shared" si="1247"/>
        <v>0</v>
      </c>
      <c r="DZ143" s="13">
        <f t="shared" si="1247"/>
        <v>0</v>
      </c>
      <c r="EA143" s="13">
        <f t="shared" si="1247"/>
        <v>0</v>
      </c>
      <c r="EB143" s="13">
        <f t="shared" si="1247"/>
        <v>0</v>
      </c>
      <c r="EC143" s="13">
        <f>IF(EC37="NA","0",IF(AND(EC37&gt;=0.89,EC37&lt;0.99),1,0))</f>
        <v>0</v>
      </c>
      <c r="ED143" s="39" t="s">
        <v>15</v>
      </c>
      <c r="EE143" s="13">
        <f t="shared" ref="EE143:EM143" si="1248">IF(EE37="NA","0",IF(AND(EE37&gt;=0.89,EE37&lt;0.99),1,0))</f>
        <v>0</v>
      </c>
      <c r="EF143" s="13">
        <f t="shared" si="1248"/>
        <v>0</v>
      </c>
      <c r="EG143" s="13">
        <f t="shared" si="1248"/>
        <v>0</v>
      </c>
      <c r="EH143" s="13">
        <f t="shared" si="1248"/>
        <v>0</v>
      </c>
      <c r="EI143" s="13">
        <f t="shared" si="1248"/>
        <v>0</v>
      </c>
      <c r="EJ143" s="13">
        <f t="shared" si="1248"/>
        <v>0</v>
      </c>
      <c r="EK143" s="13">
        <f t="shared" si="1248"/>
        <v>0</v>
      </c>
      <c r="EL143" s="13">
        <f t="shared" si="1248"/>
        <v>0</v>
      </c>
      <c r="EM143" s="13">
        <f t="shared" si="1248"/>
        <v>0</v>
      </c>
      <c r="EN143" s="13">
        <f t="shared" ref="EN143" si="1249">IF(EN37="NA","0",IF(AND(EN37&gt;=0.89,EN37&lt;0.99),1,0))</f>
        <v>0</v>
      </c>
      <c r="EO143" s="39" t="s">
        <v>15</v>
      </c>
      <c r="EP143" s="13">
        <f t="shared" ref="EP143:EY143" si="1250">IF(EP37="NA","0",IF(AND(EP37&gt;=0.89,EP37&lt;0.99),1,0))</f>
        <v>0</v>
      </c>
      <c r="EQ143" s="13">
        <f t="shared" si="1250"/>
        <v>0</v>
      </c>
      <c r="ER143" s="13">
        <f t="shared" si="1250"/>
        <v>0</v>
      </c>
      <c r="ES143" s="13">
        <f t="shared" si="1250"/>
        <v>0</v>
      </c>
      <c r="ET143" s="13">
        <f t="shared" si="1250"/>
        <v>0</v>
      </c>
      <c r="EU143" s="13">
        <f t="shared" si="1250"/>
        <v>0</v>
      </c>
      <c r="EV143" s="13">
        <f t="shared" si="1250"/>
        <v>0</v>
      </c>
      <c r="EW143" s="13">
        <f t="shared" si="1250"/>
        <v>0</v>
      </c>
      <c r="EX143" s="13">
        <f t="shared" si="1250"/>
        <v>0</v>
      </c>
      <c r="EY143" s="13">
        <f t="shared" si="1250"/>
        <v>0</v>
      </c>
      <c r="EZ143" s="39" t="s">
        <v>15</v>
      </c>
      <c r="FA143" s="13">
        <f t="shared" ref="FA143:FJ143" si="1251">IF(FA37="NA","0",IF(AND(FA37&gt;=0.89,FA37&lt;0.99),1,0))</f>
        <v>0</v>
      </c>
      <c r="FB143" s="13">
        <f t="shared" si="1251"/>
        <v>0</v>
      </c>
      <c r="FC143" s="13">
        <f t="shared" si="1251"/>
        <v>0</v>
      </c>
      <c r="FD143" s="13">
        <f t="shared" si="1251"/>
        <v>0</v>
      </c>
      <c r="FE143" s="13">
        <f t="shared" si="1251"/>
        <v>0</v>
      </c>
      <c r="FF143" s="13">
        <f t="shared" si="1251"/>
        <v>0</v>
      </c>
      <c r="FG143" s="13">
        <f t="shared" si="1251"/>
        <v>0</v>
      </c>
      <c r="FH143" s="13">
        <f t="shared" si="1251"/>
        <v>0</v>
      </c>
      <c r="FI143" s="13">
        <f t="shared" si="1251"/>
        <v>0</v>
      </c>
      <c r="FJ143" s="13">
        <f t="shared" si="1251"/>
        <v>0</v>
      </c>
      <c r="FK143" s="39" t="s">
        <v>15</v>
      </c>
      <c r="FL143" s="13">
        <f t="shared" ref="FL143:FR143" si="1252">IF(FL37="NA","0",IF(AND(FL37&gt;=0.89,FL37&lt;0.99),1,0))</f>
        <v>0</v>
      </c>
      <c r="FM143" s="13">
        <f t="shared" si="1252"/>
        <v>0</v>
      </c>
      <c r="FN143" s="13">
        <f t="shared" si="1252"/>
        <v>0</v>
      </c>
      <c r="FO143" s="13">
        <f t="shared" si="1252"/>
        <v>0</v>
      </c>
      <c r="FP143" s="13">
        <f t="shared" si="1252"/>
        <v>0</v>
      </c>
      <c r="FQ143" s="13">
        <f t="shared" si="1252"/>
        <v>0</v>
      </c>
      <c r="FR143" s="13">
        <f t="shared" si="1252"/>
        <v>0</v>
      </c>
      <c r="FS143" s="39" t="s">
        <v>15</v>
      </c>
      <c r="FT143" s="94" t="s">
        <v>15</v>
      </c>
      <c r="FU143" s="13">
        <f>SUM(B143:FS143)</f>
        <v>0</v>
      </c>
      <c r="FV143" s="38"/>
      <c r="FW143" s="4"/>
      <c r="FX143" s="4"/>
    </row>
    <row r="144" spans="1:194" x14ac:dyDescent="0.2">
      <c r="A144" s="39" t="s">
        <v>16</v>
      </c>
      <c r="B144" s="37" t="s">
        <v>57</v>
      </c>
      <c r="C144" s="37"/>
      <c r="D144" s="37"/>
      <c r="E144" s="37"/>
      <c r="F144" s="37"/>
      <c r="G144" s="37"/>
      <c r="H144" s="37"/>
      <c r="I144" s="37"/>
      <c r="J144" s="37"/>
      <c r="K144" s="37"/>
      <c r="L144" s="39" t="s">
        <v>16</v>
      </c>
      <c r="M144" s="37" t="s">
        <v>57</v>
      </c>
      <c r="N144" s="37"/>
      <c r="O144" s="37"/>
      <c r="P144" s="37"/>
      <c r="Q144" s="37"/>
      <c r="R144" s="37"/>
      <c r="S144" s="37"/>
      <c r="T144" s="37"/>
      <c r="U144" s="37"/>
      <c r="V144" s="37"/>
      <c r="W144" s="37" t="s">
        <v>57</v>
      </c>
      <c r="X144" s="39" t="s">
        <v>16</v>
      </c>
      <c r="Y144" s="37"/>
      <c r="Z144" s="37"/>
      <c r="AA144" s="37"/>
      <c r="AB144" s="37"/>
      <c r="AC144" s="37"/>
      <c r="AD144" s="37"/>
      <c r="AE144" s="37"/>
      <c r="AF144" s="37"/>
      <c r="AG144" s="37"/>
      <c r="AH144" s="37" t="s">
        <v>57</v>
      </c>
      <c r="AI144" s="39" t="s">
        <v>16</v>
      </c>
      <c r="AJ144" s="37"/>
      <c r="AK144" s="37"/>
      <c r="AL144" s="37"/>
      <c r="AM144" s="37"/>
      <c r="AN144" s="37"/>
      <c r="AO144" s="37"/>
      <c r="AP144" s="37"/>
      <c r="AQ144" s="37"/>
      <c r="AR144" s="37"/>
      <c r="AS144" s="37" t="s">
        <v>57</v>
      </c>
      <c r="AT144" s="39" t="s">
        <v>16</v>
      </c>
      <c r="AU144" s="37"/>
      <c r="AV144" s="37"/>
      <c r="AW144" s="37"/>
      <c r="AX144" s="37"/>
      <c r="AY144" s="37"/>
      <c r="AZ144" s="37"/>
      <c r="BA144" s="37"/>
      <c r="BB144" s="37"/>
      <c r="BC144" s="37"/>
      <c r="BD144" s="37" t="s">
        <v>57</v>
      </c>
      <c r="BE144" s="39" t="s">
        <v>16</v>
      </c>
      <c r="BF144" s="37"/>
      <c r="BG144" s="37"/>
      <c r="BH144" s="37"/>
      <c r="BI144" s="37"/>
      <c r="BJ144" s="37"/>
      <c r="BK144" s="37"/>
      <c r="BL144" s="37"/>
      <c r="BM144" s="37"/>
      <c r="BN144" s="37"/>
      <c r="BO144" s="37" t="s">
        <v>57</v>
      </c>
      <c r="BP144" s="39" t="s">
        <v>16</v>
      </c>
      <c r="BQ144" s="37"/>
      <c r="BR144" s="37"/>
      <c r="BS144" s="37"/>
      <c r="BT144" s="37"/>
      <c r="BU144" s="37"/>
      <c r="BV144" s="37"/>
      <c r="BW144" s="37"/>
      <c r="BX144" s="37"/>
      <c r="BY144" s="37"/>
      <c r="BZ144" s="37" t="s">
        <v>57</v>
      </c>
      <c r="CA144" s="39" t="s">
        <v>16</v>
      </c>
      <c r="CB144" s="37"/>
      <c r="CC144" s="37"/>
      <c r="CD144" s="37"/>
      <c r="CE144" s="37"/>
      <c r="CF144" s="37"/>
      <c r="CG144" s="37"/>
      <c r="CH144" s="37"/>
      <c r="CI144" s="37"/>
      <c r="CJ144" s="37"/>
      <c r="CK144" s="37" t="s">
        <v>57</v>
      </c>
      <c r="CL144" s="39" t="s">
        <v>16</v>
      </c>
      <c r="CM144" s="37"/>
      <c r="CN144" s="37"/>
      <c r="CO144" s="37"/>
      <c r="CP144" s="37"/>
      <c r="CQ144" s="37"/>
      <c r="CR144" s="37"/>
      <c r="CS144" s="37"/>
      <c r="CT144" s="37"/>
      <c r="CU144" s="37"/>
      <c r="CV144" s="37" t="s">
        <v>57</v>
      </c>
      <c r="CW144" s="39" t="s">
        <v>16</v>
      </c>
      <c r="CX144" s="37"/>
      <c r="CY144" s="37"/>
      <c r="CZ144" s="37"/>
      <c r="DA144" s="37"/>
      <c r="DB144" s="37"/>
      <c r="DC144" s="37"/>
      <c r="DD144" s="37"/>
      <c r="DE144" s="37"/>
      <c r="DF144" s="37"/>
      <c r="DG144" s="37" t="s">
        <v>57</v>
      </c>
      <c r="DH144" s="39" t="s">
        <v>16</v>
      </c>
      <c r="DI144" s="37"/>
      <c r="DJ144" s="37"/>
      <c r="DK144" s="37"/>
      <c r="DL144" s="37"/>
      <c r="DM144" s="37"/>
      <c r="DN144" s="37"/>
      <c r="DO144" s="37"/>
      <c r="DP144" s="37"/>
      <c r="DQ144" s="37"/>
      <c r="DR144" s="37" t="s">
        <v>57</v>
      </c>
      <c r="DS144" s="39" t="s">
        <v>16</v>
      </c>
      <c r="DT144" s="37"/>
      <c r="DU144" s="37"/>
      <c r="DV144" s="37"/>
      <c r="DW144" s="37"/>
      <c r="DX144" s="37"/>
      <c r="DY144" s="37"/>
      <c r="DZ144" s="37"/>
      <c r="EA144" s="37"/>
      <c r="EB144" s="37"/>
      <c r="EC144" s="37" t="s">
        <v>57</v>
      </c>
      <c r="ED144" s="39" t="s">
        <v>16</v>
      </c>
      <c r="EE144" s="37"/>
      <c r="EF144" s="37"/>
      <c r="EG144" s="37"/>
      <c r="EH144" s="37"/>
      <c r="EI144" s="37"/>
      <c r="EJ144" s="37"/>
      <c r="EK144" s="37"/>
      <c r="EL144" s="37"/>
      <c r="EM144" s="37"/>
      <c r="EN144" s="37"/>
      <c r="EO144" s="39" t="s">
        <v>16</v>
      </c>
      <c r="EP144" s="37"/>
      <c r="EQ144" s="37"/>
      <c r="ER144" s="37"/>
      <c r="ES144" s="37"/>
      <c r="ET144" s="37"/>
      <c r="EU144" s="37"/>
      <c r="EV144" s="37"/>
      <c r="EW144" s="37"/>
      <c r="EX144" s="37"/>
      <c r="EY144" s="37"/>
      <c r="EZ144" s="39" t="s">
        <v>16</v>
      </c>
      <c r="FA144" s="37"/>
      <c r="FB144" s="37"/>
      <c r="FC144" s="37"/>
      <c r="FD144" s="37"/>
      <c r="FE144" s="37"/>
      <c r="FF144" s="37"/>
      <c r="FG144" s="37"/>
      <c r="FH144" s="37"/>
      <c r="FI144" s="37"/>
      <c r="FJ144" s="37"/>
      <c r="FK144" s="39" t="s">
        <v>16</v>
      </c>
      <c r="FL144" s="37"/>
      <c r="FM144" s="37"/>
      <c r="FN144" s="37"/>
      <c r="FO144" s="37"/>
      <c r="FP144" s="37"/>
      <c r="FQ144" s="37"/>
      <c r="FR144" s="37"/>
      <c r="FS144" s="39" t="s">
        <v>16</v>
      </c>
      <c r="FT144" s="37" t="s">
        <v>16</v>
      </c>
      <c r="FU144" s="94" t="s">
        <v>57</v>
      </c>
      <c r="FV144" s="38"/>
      <c r="FW144" s="4"/>
      <c r="FX144" s="4"/>
    </row>
    <row r="145" spans="1:180" x14ac:dyDescent="0.2">
      <c r="A145" s="36" t="s">
        <v>73</v>
      </c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6" t="s">
        <v>73</v>
      </c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6" t="s">
        <v>73</v>
      </c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6" t="s">
        <v>73</v>
      </c>
      <c r="AJ145" s="37"/>
      <c r="AK145" s="37"/>
      <c r="AL145" s="37"/>
      <c r="AM145" s="37"/>
      <c r="AN145" s="37"/>
      <c r="AO145" s="37"/>
      <c r="AP145" s="37"/>
      <c r="AQ145" s="37"/>
      <c r="AR145" s="37"/>
      <c r="AS145" s="37"/>
      <c r="AT145" s="36" t="s">
        <v>73</v>
      </c>
      <c r="AU145" s="37"/>
      <c r="AV145" s="37"/>
      <c r="AW145" s="37"/>
      <c r="AX145" s="37"/>
      <c r="AY145" s="37"/>
      <c r="AZ145" s="37"/>
      <c r="BA145" s="37"/>
      <c r="BB145" s="37"/>
      <c r="BC145" s="37"/>
      <c r="BD145" s="37"/>
      <c r="BE145" s="36" t="s">
        <v>73</v>
      </c>
      <c r="BF145" s="37"/>
      <c r="BG145" s="37"/>
      <c r="BH145" s="37"/>
      <c r="BI145" s="37"/>
      <c r="BJ145" s="37"/>
      <c r="BK145" s="37"/>
      <c r="BL145" s="37"/>
      <c r="BM145" s="37"/>
      <c r="BN145" s="37"/>
      <c r="BO145" s="37"/>
      <c r="BP145" s="36" t="s">
        <v>73</v>
      </c>
      <c r="BQ145" s="37"/>
      <c r="BR145" s="37"/>
      <c r="BS145" s="37"/>
      <c r="BT145" s="37"/>
      <c r="BU145" s="37"/>
      <c r="BV145" s="37"/>
      <c r="BW145" s="37"/>
      <c r="BX145" s="37"/>
      <c r="BY145" s="37"/>
      <c r="BZ145" s="37"/>
      <c r="CA145" s="36" t="s">
        <v>73</v>
      </c>
      <c r="CB145" s="37"/>
      <c r="CC145" s="37"/>
      <c r="CD145" s="37"/>
      <c r="CE145" s="37"/>
      <c r="CF145" s="37"/>
      <c r="CG145" s="37"/>
      <c r="CH145" s="37"/>
      <c r="CI145" s="37"/>
      <c r="CJ145" s="37"/>
      <c r="CK145" s="37"/>
      <c r="CL145" s="36" t="s">
        <v>73</v>
      </c>
      <c r="CM145" s="37"/>
      <c r="CN145" s="37"/>
      <c r="CO145" s="37"/>
      <c r="CP145" s="37"/>
      <c r="CQ145" s="37"/>
      <c r="CR145" s="37"/>
      <c r="CS145" s="37"/>
      <c r="CT145" s="37"/>
      <c r="CU145" s="37"/>
      <c r="CV145" s="37"/>
      <c r="CW145" s="36" t="s">
        <v>73</v>
      </c>
      <c r="CX145" s="37"/>
      <c r="CY145" s="37"/>
      <c r="CZ145" s="37"/>
      <c r="DA145" s="37"/>
      <c r="DB145" s="37"/>
      <c r="DC145" s="37"/>
      <c r="DD145" s="37"/>
      <c r="DE145" s="37"/>
      <c r="DF145" s="37"/>
      <c r="DG145" s="37"/>
      <c r="DH145" s="36" t="s">
        <v>73</v>
      </c>
      <c r="DI145" s="37"/>
      <c r="DJ145" s="37"/>
      <c r="DK145" s="37"/>
      <c r="DL145" s="37"/>
      <c r="DM145" s="37"/>
      <c r="DN145" s="37"/>
      <c r="DO145" s="37"/>
      <c r="DP145" s="37"/>
      <c r="DQ145" s="37"/>
      <c r="DR145" s="37"/>
      <c r="DS145" s="36" t="s">
        <v>73</v>
      </c>
      <c r="DT145" s="37"/>
      <c r="DU145" s="37"/>
      <c r="DV145" s="37"/>
      <c r="DW145" s="37"/>
      <c r="DX145" s="37"/>
      <c r="DY145" s="37"/>
      <c r="DZ145" s="37"/>
      <c r="EA145" s="37"/>
      <c r="EB145" s="37"/>
      <c r="EC145" s="37"/>
      <c r="ED145" s="36" t="s">
        <v>73</v>
      </c>
      <c r="EE145" s="37"/>
      <c r="EF145" s="37"/>
      <c r="EG145" s="37"/>
      <c r="EH145" s="37"/>
      <c r="EI145" s="37"/>
      <c r="EJ145" s="37"/>
      <c r="EK145" s="37"/>
      <c r="EL145" s="37"/>
      <c r="EM145" s="37"/>
      <c r="EN145" s="37"/>
      <c r="EO145" s="36" t="s">
        <v>73</v>
      </c>
      <c r="EP145" s="37"/>
      <c r="EQ145" s="37"/>
      <c r="ER145" s="37"/>
      <c r="ES145" s="37"/>
      <c r="ET145" s="37"/>
      <c r="EU145" s="37"/>
      <c r="EV145" s="37"/>
      <c r="EW145" s="37"/>
      <c r="EX145" s="37"/>
      <c r="EY145" s="37"/>
      <c r="EZ145" s="36" t="s">
        <v>73</v>
      </c>
      <c r="FA145" s="37"/>
      <c r="FB145" s="37"/>
      <c r="FC145" s="37"/>
      <c r="FD145" s="37"/>
      <c r="FE145" s="37"/>
      <c r="FF145" s="37"/>
      <c r="FG145" s="37"/>
      <c r="FH145" s="37"/>
      <c r="FI145" s="37"/>
      <c r="FJ145" s="37"/>
      <c r="FK145" s="36" t="s">
        <v>73</v>
      </c>
      <c r="FL145" s="37"/>
      <c r="FM145" s="37"/>
      <c r="FN145" s="37"/>
      <c r="FO145" s="37"/>
      <c r="FP145" s="37"/>
      <c r="FQ145" s="37"/>
      <c r="FR145" s="37"/>
      <c r="FS145" s="36" t="s">
        <v>73</v>
      </c>
      <c r="FT145" s="40" t="s">
        <v>73</v>
      </c>
      <c r="FU145" s="38"/>
      <c r="FV145" s="38"/>
      <c r="FW145" s="4"/>
      <c r="FX145" s="4"/>
    </row>
    <row r="146" spans="1:180" x14ac:dyDescent="0.2">
      <c r="A146" s="39" t="s">
        <v>14</v>
      </c>
      <c r="B146" s="13">
        <f>IF(B36="NA","0",IF(AND(B36&gt;0.5,B36&lt;=0.6),1,0))</f>
        <v>0</v>
      </c>
      <c r="C146" s="13">
        <f t="shared" ref="C146:K146" si="1253">IF(C36="NA","0",IF(AND(C36&gt;0.5,C36&lt;=0.6),1,0))</f>
        <v>0</v>
      </c>
      <c r="D146" s="13">
        <f t="shared" si="1253"/>
        <v>0</v>
      </c>
      <c r="E146" s="13">
        <f t="shared" si="1253"/>
        <v>0</v>
      </c>
      <c r="F146" s="13">
        <f t="shared" si="1253"/>
        <v>0</v>
      </c>
      <c r="G146" s="13">
        <f t="shared" si="1253"/>
        <v>0</v>
      </c>
      <c r="H146" s="13">
        <f t="shared" si="1253"/>
        <v>0</v>
      </c>
      <c r="I146" s="13">
        <f t="shared" si="1253"/>
        <v>0</v>
      </c>
      <c r="J146" s="13">
        <f t="shared" si="1253"/>
        <v>0</v>
      </c>
      <c r="K146" s="13">
        <f t="shared" si="1253"/>
        <v>0</v>
      </c>
      <c r="L146" s="39" t="s">
        <v>14</v>
      </c>
      <c r="M146" s="13">
        <f>IF(M36="NA","0",IF(AND(M36&gt;0.5,M36&lt;=0.6),1,0))</f>
        <v>0</v>
      </c>
      <c r="N146" s="13">
        <f t="shared" ref="N146:U146" si="1254">IF(N36="NA","0",IF(AND(N36&gt;0.5,N36&lt;=0.6),1,0))</f>
        <v>0</v>
      </c>
      <c r="O146" s="13">
        <f t="shared" si="1254"/>
        <v>0</v>
      </c>
      <c r="P146" s="13">
        <f t="shared" si="1254"/>
        <v>0</v>
      </c>
      <c r="Q146" s="13">
        <f t="shared" si="1254"/>
        <v>0</v>
      </c>
      <c r="R146" s="13">
        <f t="shared" si="1254"/>
        <v>0</v>
      </c>
      <c r="S146" s="13">
        <f t="shared" si="1254"/>
        <v>0</v>
      </c>
      <c r="T146" s="13">
        <f t="shared" si="1254"/>
        <v>0</v>
      </c>
      <c r="U146" s="13">
        <f t="shared" si="1254"/>
        <v>0</v>
      </c>
      <c r="V146" s="13">
        <f t="shared" ref="V146" si="1255">IF(V36="NA","0",IF(AND(V36&gt;0.5,V36&lt;=0.6),1,0))</f>
        <v>0</v>
      </c>
      <c r="W146" s="13">
        <f>IF(W36="NA","0",IF(AND(W36&gt;0.5,W36&lt;=0.6),1,0))</f>
        <v>0</v>
      </c>
      <c r="X146" s="39" t="s">
        <v>14</v>
      </c>
      <c r="Y146" s="13">
        <f t="shared" ref="Y146:AG146" si="1256">IF(Y36="NA","0",IF(AND(Y36&gt;0.5,Y36&lt;=0.6),1,0))</f>
        <v>0</v>
      </c>
      <c r="Z146" s="13">
        <f t="shared" si="1256"/>
        <v>0</v>
      </c>
      <c r="AA146" s="13">
        <f t="shared" si="1256"/>
        <v>0</v>
      </c>
      <c r="AB146" s="13">
        <f t="shared" si="1256"/>
        <v>0</v>
      </c>
      <c r="AC146" s="13">
        <f t="shared" si="1256"/>
        <v>0</v>
      </c>
      <c r="AD146" s="13">
        <f t="shared" si="1256"/>
        <v>0</v>
      </c>
      <c r="AE146" s="13">
        <f t="shared" si="1256"/>
        <v>0</v>
      </c>
      <c r="AF146" s="13">
        <f t="shared" si="1256"/>
        <v>0</v>
      </c>
      <c r="AG146" s="13">
        <f t="shared" si="1256"/>
        <v>0</v>
      </c>
      <c r="AH146" s="13">
        <f>IF(AH36="NA","0",IF(AND(AH36&gt;0.5,AH36&lt;=0.6),1,0))</f>
        <v>0</v>
      </c>
      <c r="AI146" s="39" t="s">
        <v>14</v>
      </c>
      <c r="AJ146" s="13">
        <f t="shared" ref="AJ146:AR146" si="1257">IF(AJ36="NA","0",IF(AND(AJ36&gt;0.5,AJ36&lt;=0.6),1,0))</f>
        <v>0</v>
      </c>
      <c r="AK146" s="13">
        <f t="shared" si="1257"/>
        <v>0</v>
      </c>
      <c r="AL146" s="13">
        <f t="shared" si="1257"/>
        <v>0</v>
      </c>
      <c r="AM146" s="13">
        <f t="shared" si="1257"/>
        <v>0</v>
      </c>
      <c r="AN146" s="13">
        <f t="shared" si="1257"/>
        <v>0</v>
      </c>
      <c r="AO146" s="13">
        <f t="shared" si="1257"/>
        <v>0</v>
      </c>
      <c r="AP146" s="13">
        <f t="shared" si="1257"/>
        <v>0</v>
      </c>
      <c r="AQ146" s="13">
        <f t="shared" si="1257"/>
        <v>0</v>
      </c>
      <c r="AR146" s="13">
        <f t="shared" si="1257"/>
        <v>0</v>
      </c>
      <c r="AS146" s="13">
        <f>IF(AS36="NA","0",IF(AND(AS36&gt;0.5,AS36&lt;=0.6),1,0))</f>
        <v>0</v>
      </c>
      <c r="AT146" s="39" t="s">
        <v>14</v>
      </c>
      <c r="AU146" s="13">
        <f t="shared" ref="AU146:BC146" si="1258">IF(AU36="NA","0",IF(AND(AU36&gt;0.5,AU36&lt;=0.6),1,0))</f>
        <v>0</v>
      </c>
      <c r="AV146" s="13">
        <f t="shared" si="1258"/>
        <v>0</v>
      </c>
      <c r="AW146" s="13">
        <f t="shared" si="1258"/>
        <v>0</v>
      </c>
      <c r="AX146" s="13">
        <f t="shared" si="1258"/>
        <v>0</v>
      </c>
      <c r="AY146" s="13">
        <f t="shared" si="1258"/>
        <v>0</v>
      </c>
      <c r="AZ146" s="13">
        <f t="shared" si="1258"/>
        <v>0</v>
      </c>
      <c r="BA146" s="13">
        <f t="shared" si="1258"/>
        <v>0</v>
      </c>
      <c r="BB146" s="13">
        <f t="shared" si="1258"/>
        <v>0</v>
      </c>
      <c r="BC146" s="13">
        <f t="shared" si="1258"/>
        <v>0</v>
      </c>
      <c r="BD146" s="13">
        <f>IF(BD36="NA","0",IF(AND(BD36&gt;0.5,BD36&lt;=0.6),1,0))</f>
        <v>0</v>
      </c>
      <c r="BE146" s="39" t="s">
        <v>14</v>
      </c>
      <c r="BF146" s="13">
        <f t="shared" ref="BF146:BN146" si="1259">IF(BF36="NA","0",IF(AND(BF36&gt;0.5,BF36&lt;=0.6),1,0))</f>
        <v>0</v>
      </c>
      <c r="BG146" s="13">
        <f t="shared" si="1259"/>
        <v>0</v>
      </c>
      <c r="BH146" s="13">
        <f t="shared" si="1259"/>
        <v>0</v>
      </c>
      <c r="BI146" s="13">
        <f t="shared" si="1259"/>
        <v>0</v>
      </c>
      <c r="BJ146" s="13">
        <f t="shared" si="1259"/>
        <v>0</v>
      </c>
      <c r="BK146" s="13">
        <f t="shared" si="1259"/>
        <v>0</v>
      </c>
      <c r="BL146" s="13">
        <f t="shared" si="1259"/>
        <v>0</v>
      </c>
      <c r="BM146" s="13">
        <f t="shared" si="1259"/>
        <v>0</v>
      </c>
      <c r="BN146" s="13">
        <f t="shared" si="1259"/>
        <v>0</v>
      </c>
      <c r="BO146" s="13">
        <f>IF(BO36="NA","0",IF(AND(BO36&gt;0.5,BO36&lt;=0.6),1,0))</f>
        <v>0</v>
      </c>
      <c r="BP146" s="39" t="s">
        <v>14</v>
      </c>
      <c r="BQ146" s="13">
        <f t="shared" ref="BQ146:BY146" si="1260">IF(BQ36="NA","0",IF(AND(BQ36&gt;0.5,BQ36&lt;=0.6),1,0))</f>
        <v>0</v>
      </c>
      <c r="BR146" s="13">
        <f t="shared" si="1260"/>
        <v>0</v>
      </c>
      <c r="BS146" s="13">
        <f t="shared" si="1260"/>
        <v>0</v>
      </c>
      <c r="BT146" s="13">
        <f t="shared" si="1260"/>
        <v>0</v>
      </c>
      <c r="BU146" s="13">
        <f t="shared" si="1260"/>
        <v>0</v>
      </c>
      <c r="BV146" s="13">
        <f t="shared" si="1260"/>
        <v>0</v>
      </c>
      <c r="BW146" s="13">
        <f t="shared" si="1260"/>
        <v>0</v>
      </c>
      <c r="BX146" s="13">
        <f t="shared" si="1260"/>
        <v>0</v>
      </c>
      <c r="BY146" s="13">
        <f t="shared" si="1260"/>
        <v>0</v>
      </c>
      <c r="BZ146" s="13">
        <f>IF(BZ36="NA","0",IF(AND(BZ36&gt;0.5,BZ36&lt;=0.6),1,0))</f>
        <v>0</v>
      </c>
      <c r="CA146" s="39" t="s">
        <v>14</v>
      </c>
      <c r="CB146" s="13">
        <f t="shared" ref="CB146:CJ146" si="1261">IF(CB36="NA","0",IF(AND(CB36&gt;0.5,CB36&lt;=0.6),1,0))</f>
        <v>0</v>
      </c>
      <c r="CC146" s="13">
        <f t="shared" si="1261"/>
        <v>0</v>
      </c>
      <c r="CD146" s="13">
        <f t="shared" si="1261"/>
        <v>0</v>
      </c>
      <c r="CE146" s="13">
        <f t="shared" si="1261"/>
        <v>0</v>
      </c>
      <c r="CF146" s="13">
        <f t="shared" si="1261"/>
        <v>0</v>
      </c>
      <c r="CG146" s="13">
        <f t="shared" si="1261"/>
        <v>0</v>
      </c>
      <c r="CH146" s="13">
        <f t="shared" si="1261"/>
        <v>0</v>
      </c>
      <c r="CI146" s="13">
        <f t="shared" si="1261"/>
        <v>0</v>
      </c>
      <c r="CJ146" s="13">
        <f t="shared" si="1261"/>
        <v>0</v>
      </c>
      <c r="CK146" s="13">
        <f>IF(CK36="NA","0",IF(AND(CK36&gt;0.5,CK36&lt;=0.6),1,0))</f>
        <v>0</v>
      </c>
      <c r="CL146" s="39" t="s">
        <v>14</v>
      </c>
      <c r="CM146" s="13">
        <f t="shared" ref="CM146:CU146" si="1262">IF(CM36="NA","0",IF(AND(CM36&gt;0.5,CM36&lt;=0.6),1,0))</f>
        <v>0</v>
      </c>
      <c r="CN146" s="13">
        <f t="shared" si="1262"/>
        <v>0</v>
      </c>
      <c r="CO146" s="13">
        <f t="shared" si="1262"/>
        <v>0</v>
      </c>
      <c r="CP146" s="13">
        <f t="shared" si="1262"/>
        <v>0</v>
      </c>
      <c r="CQ146" s="13">
        <f t="shared" si="1262"/>
        <v>0</v>
      </c>
      <c r="CR146" s="13">
        <f t="shared" si="1262"/>
        <v>0</v>
      </c>
      <c r="CS146" s="13">
        <f t="shared" si="1262"/>
        <v>0</v>
      </c>
      <c r="CT146" s="13">
        <f t="shared" si="1262"/>
        <v>0</v>
      </c>
      <c r="CU146" s="13">
        <f t="shared" si="1262"/>
        <v>0</v>
      </c>
      <c r="CV146" s="13">
        <f>IF(CV36="NA","0",IF(AND(CV36&gt;0.5,CV36&lt;=0.6),1,0))</f>
        <v>0</v>
      </c>
      <c r="CW146" s="39" t="s">
        <v>14</v>
      </c>
      <c r="CX146" s="13">
        <f t="shared" ref="CX146:DF146" si="1263">IF(CX36="NA","0",IF(AND(CX36&gt;0.5,CX36&lt;=0.6),1,0))</f>
        <v>0</v>
      </c>
      <c r="CY146" s="13">
        <f t="shared" si="1263"/>
        <v>0</v>
      </c>
      <c r="CZ146" s="13">
        <f t="shared" si="1263"/>
        <v>0</v>
      </c>
      <c r="DA146" s="13">
        <f t="shared" si="1263"/>
        <v>0</v>
      </c>
      <c r="DB146" s="13">
        <f t="shared" si="1263"/>
        <v>0</v>
      </c>
      <c r="DC146" s="13">
        <f t="shared" si="1263"/>
        <v>0</v>
      </c>
      <c r="DD146" s="13">
        <f t="shared" si="1263"/>
        <v>0</v>
      </c>
      <c r="DE146" s="13">
        <f t="shared" si="1263"/>
        <v>0</v>
      </c>
      <c r="DF146" s="13">
        <f t="shared" si="1263"/>
        <v>0</v>
      </c>
      <c r="DG146" s="13">
        <f>IF(DG36="NA","0",IF(AND(DG36&gt;0.5,DG36&lt;=0.6),1,0))</f>
        <v>0</v>
      </c>
      <c r="DH146" s="39" t="s">
        <v>14</v>
      </c>
      <c r="DI146" s="13">
        <f t="shared" ref="DI146:DQ146" si="1264">IF(DI36="NA","0",IF(AND(DI36&gt;0.5,DI36&lt;=0.6),1,0))</f>
        <v>0</v>
      </c>
      <c r="DJ146" s="13">
        <f t="shared" si="1264"/>
        <v>0</v>
      </c>
      <c r="DK146" s="13">
        <f t="shared" si="1264"/>
        <v>0</v>
      </c>
      <c r="DL146" s="13">
        <f t="shared" si="1264"/>
        <v>0</v>
      </c>
      <c r="DM146" s="13">
        <f t="shared" si="1264"/>
        <v>0</v>
      </c>
      <c r="DN146" s="13">
        <f t="shared" si="1264"/>
        <v>0</v>
      </c>
      <c r="DO146" s="13">
        <f t="shared" si="1264"/>
        <v>0</v>
      </c>
      <c r="DP146" s="13">
        <f t="shared" si="1264"/>
        <v>0</v>
      </c>
      <c r="DQ146" s="13">
        <f t="shared" si="1264"/>
        <v>0</v>
      </c>
      <c r="DR146" s="13">
        <f>IF(DR36="NA","0",IF(AND(DR36&gt;0.5,DR36&lt;=0.6),1,0))</f>
        <v>0</v>
      </c>
      <c r="DS146" s="39" t="s">
        <v>14</v>
      </c>
      <c r="DT146" s="13">
        <f t="shared" ref="DT146:EB146" si="1265">IF(DT36="NA","0",IF(AND(DT36&gt;0.5,DT36&lt;=0.6),1,0))</f>
        <v>0</v>
      </c>
      <c r="DU146" s="13">
        <f t="shared" si="1265"/>
        <v>0</v>
      </c>
      <c r="DV146" s="13">
        <f t="shared" si="1265"/>
        <v>0</v>
      </c>
      <c r="DW146" s="13">
        <f t="shared" si="1265"/>
        <v>0</v>
      </c>
      <c r="DX146" s="13">
        <f t="shared" si="1265"/>
        <v>0</v>
      </c>
      <c r="DY146" s="13">
        <f t="shared" si="1265"/>
        <v>0</v>
      </c>
      <c r="DZ146" s="13">
        <f t="shared" si="1265"/>
        <v>0</v>
      </c>
      <c r="EA146" s="13">
        <f t="shared" si="1265"/>
        <v>0</v>
      </c>
      <c r="EB146" s="13">
        <f t="shared" si="1265"/>
        <v>0</v>
      </c>
      <c r="EC146" s="13">
        <f>IF(EC36="NA","0",IF(AND(EC36&gt;0.5,EC36&lt;=0.6),1,0))</f>
        <v>0</v>
      </c>
      <c r="ED146" s="39" t="s">
        <v>14</v>
      </c>
      <c r="EE146" s="13">
        <f t="shared" ref="EE146:EM146" si="1266">IF(EE36="NA","0",IF(AND(EE36&gt;0.5,EE36&lt;=0.6),1,0))</f>
        <v>0</v>
      </c>
      <c r="EF146" s="13">
        <f t="shared" si="1266"/>
        <v>0</v>
      </c>
      <c r="EG146" s="13">
        <f t="shared" si="1266"/>
        <v>0</v>
      </c>
      <c r="EH146" s="13">
        <f t="shared" si="1266"/>
        <v>0</v>
      </c>
      <c r="EI146" s="13">
        <f t="shared" si="1266"/>
        <v>0</v>
      </c>
      <c r="EJ146" s="13">
        <f t="shared" si="1266"/>
        <v>0</v>
      </c>
      <c r="EK146" s="13">
        <f t="shared" si="1266"/>
        <v>0</v>
      </c>
      <c r="EL146" s="13">
        <f t="shared" si="1266"/>
        <v>0</v>
      </c>
      <c r="EM146" s="13">
        <f t="shared" si="1266"/>
        <v>0</v>
      </c>
      <c r="EN146" s="13">
        <f t="shared" ref="EN146" si="1267">IF(EN36="NA","0",IF(AND(EN36&gt;0.5,EN36&lt;=0.6),1,0))</f>
        <v>0</v>
      </c>
      <c r="EO146" s="39" t="s">
        <v>14</v>
      </c>
      <c r="EP146" s="13">
        <f t="shared" ref="EP146:EY146" si="1268">IF(EP36="NA","0",IF(AND(EP36&gt;0.5,EP36&lt;=0.6),1,0))</f>
        <v>0</v>
      </c>
      <c r="EQ146" s="13">
        <f t="shared" si="1268"/>
        <v>0</v>
      </c>
      <c r="ER146" s="13">
        <f t="shared" si="1268"/>
        <v>0</v>
      </c>
      <c r="ES146" s="13">
        <f t="shared" si="1268"/>
        <v>0</v>
      </c>
      <c r="ET146" s="13">
        <f t="shared" si="1268"/>
        <v>0</v>
      </c>
      <c r="EU146" s="13">
        <f t="shared" si="1268"/>
        <v>0</v>
      </c>
      <c r="EV146" s="13">
        <f t="shared" si="1268"/>
        <v>0</v>
      </c>
      <c r="EW146" s="13">
        <f t="shared" si="1268"/>
        <v>0</v>
      </c>
      <c r="EX146" s="13">
        <f t="shared" si="1268"/>
        <v>0</v>
      </c>
      <c r="EY146" s="13">
        <f t="shared" si="1268"/>
        <v>0</v>
      </c>
      <c r="EZ146" s="39" t="s">
        <v>14</v>
      </c>
      <c r="FA146" s="13">
        <f t="shared" ref="FA146:FJ146" si="1269">IF(FA36="NA","0",IF(AND(FA36&gt;0.5,FA36&lt;=0.6),1,0))</f>
        <v>0</v>
      </c>
      <c r="FB146" s="13">
        <f t="shared" si="1269"/>
        <v>0</v>
      </c>
      <c r="FC146" s="13">
        <f t="shared" si="1269"/>
        <v>0</v>
      </c>
      <c r="FD146" s="13">
        <f t="shared" si="1269"/>
        <v>0</v>
      </c>
      <c r="FE146" s="13">
        <f t="shared" si="1269"/>
        <v>0</v>
      </c>
      <c r="FF146" s="13">
        <f t="shared" si="1269"/>
        <v>0</v>
      </c>
      <c r="FG146" s="13">
        <f t="shared" si="1269"/>
        <v>0</v>
      </c>
      <c r="FH146" s="13">
        <f t="shared" si="1269"/>
        <v>0</v>
      </c>
      <c r="FI146" s="13">
        <f t="shared" si="1269"/>
        <v>0</v>
      </c>
      <c r="FJ146" s="13">
        <f t="shared" si="1269"/>
        <v>0</v>
      </c>
      <c r="FK146" s="39" t="s">
        <v>14</v>
      </c>
      <c r="FL146" s="13">
        <f t="shared" ref="FL146:FR146" si="1270">IF(FL36="NA","0",IF(AND(FL36&gt;0.5,FL36&lt;=0.6),1,0))</f>
        <v>0</v>
      </c>
      <c r="FM146" s="13">
        <f t="shared" si="1270"/>
        <v>0</v>
      </c>
      <c r="FN146" s="13">
        <f t="shared" si="1270"/>
        <v>0</v>
      </c>
      <c r="FO146" s="13">
        <f t="shared" si="1270"/>
        <v>0</v>
      </c>
      <c r="FP146" s="13">
        <f t="shared" si="1270"/>
        <v>0</v>
      </c>
      <c r="FQ146" s="13">
        <f t="shared" si="1270"/>
        <v>0</v>
      </c>
      <c r="FR146" s="13">
        <f t="shared" si="1270"/>
        <v>0</v>
      </c>
      <c r="FS146" s="39" t="s">
        <v>14</v>
      </c>
      <c r="FT146" s="94" t="s">
        <v>14</v>
      </c>
      <c r="FU146" s="13">
        <f>SUM(B146:FS146)</f>
        <v>0</v>
      </c>
      <c r="FV146" s="38"/>
      <c r="FW146" s="4"/>
      <c r="FX146" s="4"/>
    </row>
    <row r="147" spans="1:180" x14ac:dyDescent="0.2">
      <c r="A147" s="39" t="s">
        <v>15</v>
      </c>
      <c r="B147" s="13">
        <f>IF(B37="NA","0",IF(AND(B37&gt;1.31,B37&lt;=1.4),1,0))</f>
        <v>0</v>
      </c>
      <c r="C147" s="13">
        <f t="shared" ref="C147:K147" si="1271">IF(C37="NA","0",IF(AND(C37&gt;1.31,C37&lt;=1.4),1,0))</f>
        <v>0</v>
      </c>
      <c r="D147" s="13">
        <f t="shared" si="1271"/>
        <v>0</v>
      </c>
      <c r="E147" s="13">
        <f t="shared" si="1271"/>
        <v>0</v>
      </c>
      <c r="F147" s="13">
        <f t="shared" si="1271"/>
        <v>0</v>
      </c>
      <c r="G147" s="13">
        <f t="shared" si="1271"/>
        <v>0</v>
      </c>
      <c r="H147" s="13">
        <f t="shared" si="1271"/>
        <v>0</v>
      </c>
      <c r="I147" s="13">
        <f t="shared" si="1271"/>
        <v>0</v>
      </c>
      <c r="J147" s="13">
        <f t="shared" si="1271"/>
        <v>0</v>
      </c>
      <c r="K147" s="13">
        <f t="shared" si="1271"/>
        <v>0</v>
      </c>
      <c r="L147" s="39" t="s">
        <v>15</v>
      </c>
      <c r="M147" s="13">
        <f>IF(M37="NA","0",IF(AND(M37&gt;1.31,M37&lt;=1.4),1,0))</f>
        <v>0</v>
      </c>
      <c r="N147" s="13">
        <f t="shared" ref="N147:U147" si="1272">IF(N37="NA","0",IF(AND(N37&gt;1.31,N37&lt;=1.4),1,0))</f>
        <v>0</v>
      </c>
      <c r="O147" s="13">
        <f t="shared" si="1272"/>
        <v>0</v>
      </c>
      <c r="P147" s="13">
        <f t="shared" si="1272"/>
        <v>0</v>
      </c>
      <c r="Q147" s="13">
        <f t="shared" si="1272"/>
        <v>0</v>
      </c>
      <c r="R147" s="13">
        <f t="shared" si="1272"/>
        <v>0</v>
      </c>
      <c r="S147" s="13">
        <f t="shared" si="1272"/>
        <v>0</v>
      </c>
      <c r="T147" s="13">
        <f t="shared" si="1272"/>
        <v>0</v>
      </c>
      <c r="U147" s="13">
        <f t="shared" si="1272"/>
        <v>0</v>
      </c>
      <c r="V147" s="13">
        <f t="shared" ref="V147" si="1273">IF(V37="NA","0",IF(AND(V37&gt;1.31,V37&lt;=1.4),1,0))</f>
        <v>0</v>
      </c>
      <c r="W147" s="13">
        <f>IF(W37="NA","0",IF(AND(W37&gt;1.31,W37&lt;=1.4),1,0))</f>
        <v>0</v>
      </c>
      <c r="X147" s="39" t="s">
        <v>15</v>
      </c>
      <c r="Y147" s="13">
        <f t="shared" ref="Y147:AG147" si="1274">IF(Y37="NA","0",IF(AND(Y37&gt;1.31,Y37&lt;=1.4),1,0))</f>
        <v>0</v>
      </c>
      <c r="Z147" s="13">
        <f t="shared" si="1274"/>
        <v>0</v>
      </c>
      <c r="AA147" s="13">
        <f t="shared" si="1274"/>
        <v>0</v>
      </c>
      <c r="AB147" s="13">
        <f t="shared" si="1274"/>
        <v>0</v>
      </c>
      <c r="AC147" s="13">
        <f t="shared" si="1274"/>
        <v>0</v>
      </c>
      <c r="AD147" s="13">
        <f t="shared" si="1274"/>
        <v>0</v>
      </c>
      <c r="AE147" s="13">
        <f t="shared" si="1274"/>
        <v>0</v>
      </c>
      <c r="AF147" s="13">
        <f t="shared" si="1274"/>
        <v>0</v>
      </c>
      <c r="AG147" s="13">
        <f t="shared" si="1274"/>
        <v>0</v>
      </c>
      <c r="AH147" s="13">
        <f>IF(AH37="NA","0",IF(AND(AH37&gt;1.31,AH37&lt;=1.4),1,0))</f>
        <v>0</v>
      </c>
      <c r="AI147" s="39" t="s">
        <v>15</v>
      </c>
      <c r="AJ147" s="13">
        <f t="shared" ref="AJ147:AR147" si="1275">IF(AJ37="NA","0",IF(AND(AJ37&gt;1.31,AJ37&lt;=1.4),1,0))</f>
        <v>0</v>
      </c>
      <c r="AK147" s="13">
        <f t="shared" si="1275"/>
        <v>0</v>
      </c>
      <c r="AL147" s="13">
        <f t="shared" si="1275"/>
        <v>0</v>
      </c>
      <c r="AM147" s="13">
        <f t="shared" si="1275"/>
        <v>0</v>
      </c>
      <c r="AN147" s="13">
        <f t="shared" si="1275"/>
        <v>0</v>
      </c>
      <c r="AO147" s="13">
        <f t="shared" si="1275"/>
        <v>0</v>
      </c>
      <c r="AP147" s="13">
        <f t="shared" si="1275"/>
        <v>0</v>
      </c>
      <c r="AQ147" s="13">
        <f t="shared" si="1275"/>
        <v>0</v>
      </c>
      <c r="AR147" s="13">
        <f t="shared" si="1275"/>
        <v>0</v>
      </c>
      <c r="AS147" s="13">
        <f>IF(AS37="NA","0",IF(AND(AS37&gt;1.31,AS37&lt;=1.4),1,0))</f>
        <v>0</v>
      </c>
      <c r="AT147" s="39" t="s">
        <v>15</v>
      </c>
      <c r="AU147" s="13">
        <f t="shared" ref="AU147:BC147" si="1276">IF(AU37="NA","0",IF(AND(AU37&gt;1.31,AU37&lt;=1.4),1,0))</f>
        <v>0</v>
      </c>
      <c r="AV147" s="13">
        <f t="shared" si="1276"/>
        <v>0</v>
      </c>
      <c r="AW147" s="13">
        <f t="shared" si="1276"/>
        <v>0</v>
      </c>
      <c r="AX147" s="13">
        <f t="shared" si="1276"/>
        <v>0</v>
      </c>
      <c r="AY147" s="13">
        <f t="shared" si="1276"/>
        <v>0</v>
      </c>
      <c r="AZ147" s="13">
        <f t="shared" si="1276"/>
        <v>0</v>
      </c>
      <c r="BA147" s="13">
        <f t="shared" si="1276"/>
        <v>0</v>
      </c>
      <c r="BB147" s="13">
        <f t="shared" si="1276"/>
        <v>0</v>
      </c>
      <c r="BC147" s="13">
        <f t="shared" si="1276"/>
        <v>0</v>
      </c>
      <c r="BD147" s="13">
        <f>IF(BD37="NA","0",IF(AND(BD37&gt;1.31,BD37&lt;=1.4),1,0))</f>
        <v>0</v>
      </c>
      <c r="BE147" s="39" t="s">
        <v>15</v>
      </c>
      <c r="BF147" s="13">
        <f t="shared" ref="BF147:BN147" si="1277">IF(BF37="NA","0",IF(AND(BF37&gt;1.31,BF37&lt;=1.4),1,0))</f>
        <v>0</v>
      </c>
      <c r="BG147" s="13">
        <f t="shared" si="1277"/>
        <v>0</v>
      </c>
      <c r="BH147" s="13">
        <f t="shared" si="1277"/>
        <v>0</v>
      </c>
      <c r="BI147" s="13">
        <f t="shared" si="1277"/>
        <v>0</v>
      </c>
      <c r="BJ147" s="13">
        <f t="shared" si="1277"/>
        <v>0</v>
      </c>
      <c r="BK147" s="13">
        <f t="shared" si="1277"/>
        <v>0</v>
      </c>
      <c r="BL147" s="13">
        <f t="shared" si="1277"/>
        <v>0</v>
      </c>
      <c r="BM147" s="13">
        <f t="shared" si="1277"/>
        <v>0</v>
      </c>
      <c r="BN147" s="13">
        <f t="shared" si="1277"/>
        <v>0</v>
      </c>
      <c r="BO147" s="13">
        <f>IF(BO37="NA","0",IF(AND(BO37&gt;1.31,BO37&lt;=1.4),1,0))</f>
        <v>0</v>
      </c>
      <c r="BP147" s="39" t="s">
        <v>15</v>
      </c>
      <c r="BQ147" s="13">
        <f t="shared" ref="BQ147:BY147" si="1278">IF(BQ37="NA","0",IF(AND(BQ37&gt;1.31,BQ37&lt;=1.4),1,0))</f>
        <v>0</v>
      </c>
      <c r="BR147" s="13">
        <f t="shared" si="1278"/>
        <v>0</v>
      </c>
      <c r="BS147" s="13">
        <f t="shared" si="1278"/>
        <v>0</v>
      </c>
      <c r="BT147" s="13">
        <f t="shared" si="1278"/>
        <v>0</v>
      </c>
      <c r="BU147" s="13">
        <f t="shared" si="1278"/>
        <v>0</v>
      </c>
      <c r="BV147" s="13">
        <f t="shared" si="1278"/>
        <v>0</v>
      </c>
      <c r="BW147" s="13">
        <f t="shared" si="1278"/>
        <v>0</v>
      </c>
      <c r="BX147" s="13">
        <f t="shared" si="1278"/>
        <v>0</v>
      </c>
      <c r="BY147" s="13">
        <f t="shared" si="1278"/>
        <v>0</v>
      </c>
      <c r="BZ147" s="13">
        <f>IF(BZ37="NA","0",IF(AND(BZ37&gt;1.31,BZ37&lt;=1.4),1,0))</f>
        <v>0</v>
      </c>
      <c r="CA147" s="39" t="s">
        <v>15</v>
      </c>
      <c r="CB147" s="13">
        <f t="shared" ref="CB147:CJ147" si="1279">IF(CB37="NA","0",IF(AND(CB37&gt;1.31,CB37&lt;=1.4),1,0))</f>
        <v>0</v>
      </c>
      <c r="CC147" s="13">
        <f t="shared" si="1279"/>
        <v>0</v>
      </c>
      <c r="CD147" s="13">
        <f t="shared" si="1279"/>
        <v>0</v>
      </c>
      <c r="CE147" s="13">
        <f t="shared" si="1279"/>
        <v>0</v>
      </c>
      <c r="CF147" s="13">
        <f t="shared" si="1279"/>
        <v>0</v>
      </c>
      <c r="CG147" s="13">
        <f t="shared" si="1279"/>
        <v>0</v>
      </c>
      <c r="CH147" s="13">
        <f t="shared" si="1279"/>
        <v>0</v>
      </c>
      <c r="CI147" s="13">
        <f t="shared" si="1279"/>
        <v>0</v>
      </c>
      <c r="CJ147" s="13">
        <f t="shared" si="1279"/>
        <v>0</v>
      </c>
      <c r="CK147" s="13">
        <f>IF(CK37="NA","0",IF(AND(CK37&gt;1.31,CK37&lt;=1.4),1,0))</f>
        <v>0</v>
      </c>
      <c r="CL147" s="39" t="s">
        <v>15</v>
      </c>
      <c r="CM147" s="13">
        <f t="shared" ref="CM147:CU147" si="1280">IF(CM37="NA","0",IF(AND(CM37&gt;1.31,CM37&lt;=1.4),1,0))</f>
        <v>0</v>
      </c>
      <c r="CN147" s="13">
        <f t="shared" si="1280"/>
        <v>0</v>
      </c>
      <c r="CO147" s="13">
        <f t="shared" si="1280"/>
        <v>0</v>
      </c>
      <c r="CP147" s="13">
        <f t="shared" si="1280"/>
        <v>0</v>
      </c>
      <c r="CQ147" s="13">
        <f t="shared" si="1280"/>
        <v>0</v>
      </c>
      <c r="CR147" s="13">
        <f t="shared" si="1280"/>
        <v>0</v>
      </c>
      <c r="CS147" s="13">
        <f t="shared" si="1280"/>
        <v>0</v>
      </c>
      <c r="CT147" s="13">
        <f t="shared" si="1280"/>
        <v>0</v>
      </c>
      <c r="CU147" s="13">
        <f t="shared" si="1280"/>
        <v>0</v>
      </c>
      <c r="CV147" s="13">
        <f>IF(CV37="NA","0",IF(AND(CV37&gt;1.31,CV37&lt;=1.4),1,0))</f>
        <v>0</v>
      </c>
      <c r="CW147" s="39" t="s">
        <v>15</v>
      </c>
      <c r="CX147" s="13">
        <f t="shared" ref="CX147:DF147" si="1281">IF(CX37="NA","0",IF(AND(CX37&gt;1.31,CX37&lt;=1.4),1,0))</f>
        <v>0</v>
      </c>
      <c r="CY147" s="13">
        <f t="shared" si="1281"/>
        <v>0</v>
      </c>
      <c r="CZ147" s="13">
        <f t="shared" si="1281"/>
        <v>0</v>
      </c>
      <c r="DA147" s="13">
        <f t="shared" si="1281"/>
        <v>0</v>
      </c>
      <c r="DB147" s="13">
        <f t="shared" si="1281"/>
        <v>0</v>
      </c>
      <c r="DC147" s="13">
        <f t="shared" si="1281"/>
        <v>0</v>
      </c>
      <c r="DD147" s="13">
        <f t="shared" si="1281"/>
        <v>0</v>
      </c>
      <c r="DE147" s="13">
        <f t="shared" si="1281"/>
        <v>0</v>
      </c>
      <c r="DF147" s="13">
        <f t="shared" si="1281"/>
        <v>0</v>
      </c>
      <c r="DG147" s="13">
        <f>IF(DG37="NA","0",IF(AND(DG37&gt;1.31,DG37&lt;=1.4),1,0))</f>
        <v>0</v>
      </c>
      <c r="DH147" s="39" t="s">
        <v>15</v>
      </c>
      <c r="DI147" s="13">
        <f t="shared" ref="DI147:DQ147" si="1282">IF(DI37="NA","0",IF(AND(DI37&gt;1.31,DI37&lt;=1.4),1,0))</f>
        <v>0</v>
      </c>
      <c r="DJ147" s="13">
        <f t="shared" si="1282"/>
        <v>0</v>
      </c>
      <c r="DK147" s="13">
        <f t="shared" si="1282"/>
        <v>0</v>
      </c>
      <c r="DL147" s="13">
        <f t="shared" si="1282"/>
        <v>0</v>
      </c>
      <c r="DM147" s="13">
        <f t="shared" si="1282"/>
        <v>0</v>
      </c>
      <c r="DN147" s="13">
        <f t="shared" si="1282"/>
        <v>0</v>
      </c>
      <c r="DO147" s="13">
        <f t="shared" si="1282"/>
        <v>0</v>
      </c>
      <c r="DP147" s="13">
        <f t="shared" si="1282"/>
        <v>0</v>
      </c>
      <c r="DQ147" s="13">
        <f t="shared" si="1282"/>
        <v>0</v>
      </c>
      <c r="DR147" s="13">
        <f>IF(DR37="NA","0",IF(AND(DR37&gt;1.31,DR37&lt;=1.4),1,0))</f>
        <v>0</v>
      </c>
      <c r="DS147" s="39" t="s">
        <v>15</v>
      </c>
      <c r="DT147" s="13">
        <f t="shared" ref="DT147:EB147" si="1283">IF(DT37="NA","0",IF(AND(DT37&gt;1.31,DT37&lt;=1.4),1,0))</f>
        <v>0</v>
      </c>
      <c r="DU147" s="13">
        <f t="shared" si="1283"/>
        <v>0</v>
      </c>
      <c r="DV147" s="13">
        <f t="shared" si="1283"/>
        <v>0</v>
      </c>
      <c r="DW147" s="13">
        <f t="shared" si="1283"/>
        <v>0</v>
      </c>
      <c r="DX147" s="13">
        <f t="shared" si="1283"/>
        <v>0</v>
      </c>
      <c r="DY147" s="13">
        <f t="shared" si="1283"/>
        <v>0</v>
      </c>
      <c r="DZ147" s="13">
        <f t="shared" si="1283"/>
        <v>0</v>
      </c>
      <c r="EA147" s="13">
        <f t="shared" si="1283"/>
        <v>0</v>
      </c>
      <c r="EB147" s="13">
        <f t="shared" si="1283"/>
        <v>0</v>
      </c>
      <c r="EC147" s="13">
        <f>IF(EC37="NA","0",IF(AND(EC37&gt;1.31,EC37&lt;=1.4),1,0))</f>
        <v>0</v>
      </c>
      <c r="ED147" s="39" t="s">
        <v>15</v>
      </c>
      <c r="EE147" s="13">
        <f t="shared" ref="EE147:EM147" si="1284">IF(EE37="NA","0",IF(AND(EE37&gt;1.31,EE37&lt;=1.4),1,0))</f>
        <v>0</v>
      </c>
      <c r="EF147" s="13">
        <f t="shared" si="1284"/>
        <v>0</v>
      </c>
      <c r="EG147" s="13">
        <f t="shared" si="1284"/>
        <v>0</v>
      </c>
      <c r="EH147" s="13">
        <f t="shared" si="1284"/>
        <v>0</v>
      </c>
      <c r="EI147" s="13">
        <f t="shared" si="1284"/>
        <v>0</v>
      </c>
      <c r="EJ147" s="13">
        <f t="shared" si="1284"/>
        <v>0</v>
      </c>
      <c r="EK147" s="13">
        <f t="shared" si="1284"/>
        <v>0</v>
      </c>
      <c r="EL147" s="13">
        <f t="shared" si="1284"/>
        <v>0</v>
      </c>
      <c r="EM147" s="13">
        <f t="shared" si="1284"/>
        <v>0</v>
      </c>
      <c r="EN147" s="13">
        <f t="shared" ref="EN147" si="1285">IF(EN37="NA","0",IF(AND(EN37&gt;1.31,EN37&lt;=1.4),1,0))</f>
        <v>0</v>
      </c>
      <c r="EO147" s="39" t="s">
        <v>15</v>
      </c>
      <c r="EP147" s="13">
        <f t="shared" ref="EP147:EY147" si="1286">IF(EP37="NA","0",IF(AND(EP37&gt;1.31,EP37&lt;=1.4),1,0))</f>
        <v>0</v>
      </c>
      <c r="EQ147" s="13">
        <f t="shared" si="1286"/>
        <v>0</v>
      </c>
      <c r="ER147" s="13">
        <f t="shared" si="1286"/>
        <v>0</v>
      </c>
      <c r="ES147" s="13">
        <f t="shared" si="1286"/>
        <v>0</v>
      </c>
      <c r="ET147" s="13">
        <f t="shared" si="1286"/>
        <v>0</v>
      </c>
      <c r="EU147" s="13">
        <f t="shared" si="1286"/>
        <v>0</v>
      </c>
      <c r="EV147" s="13">
        <f t="shared" si="1286"/>
        <v>0</v>
      </c>
      <c r="EW147" s="13">
        <f t="shared" si="1286"/>
        <v>0</v>
      </c>
      <c r="EX147" s="13">
        <f t="shared" si="1286"/>
        <v>0</v>
      </c>
      <c r="EY147" s="13">
        <f t="shared" si="1286"/>
        <v>0</v>
      </c>
      <c r="EZ147" s="39" t="s">
        <v>15</v>
      </c>
      <c r="FA147" s="13">
        <f t="shared" ref="FA147:FJ147" si="1287">IF(FA37="NA","0",IF(AND(FA37&gt;1.31,FA37&lt;=1.4),1,0))</f>
        <v>0</v>
      </c>
      <c r="FB147" s="13">
        <f t="shared" si="1287"/>
        <v>0</v>
      </c>
      <c r="FC147" s="13">
        <f t="shared" si="1287"/>
        <v>0</v>
      </c>
      <c r="FD147" s="13">
        <f t="shared" si="1287"/>
        <v>0</v>
      </c>
      <c r="FE147" s="13">
        <f t="shared" si="1287"/>
        <v>0</v>
      </c>
      <c r="FF147" s="13">
        <f t="shared" si="1287"/>
        <v>0</v>
      </c>
      <c r="FG147" s="13">
        <f t="shared" si="1287"/>
        <v>0</v>
      </c>
      <c r="FH147" s="13">
        <f t="shared" si="1287"/>
        <v>0</v>
      </c>
      <c r="FI147" s="13">
        <f t="shared" si="1287"/>
        <v>0</v>
      </c>
      <c r="FJ147" s="13">
        <f t="shared" si="1287"/>
        <v>0</v>
      </c>
      <c r="FK147" s="39" t="s">
        <v>15</v>
      </c>
      <c r="FL147" s="13">
        <f t="shared" ref="FL147:FR147" si="1288">IF(FL37="NA","0",IF(AND(FL37&gt;1.31,FL37&lt;=1.4),1,0))</f>
        <v>0</v>
      </c>
      <c r="FM147" s="13">
        <f t="shared" si="1288"/>
        <v>0</v>
      </c>
      <c r="FN147" s="13">
        <f t="shared" si="1288"/>
        <v>0</v>
      </c>
      <c r="FO147" s="13">
        <f t="shared" si="1288"/>
        <v>0</v>
      </c>
      <c r="FP147" s="13">
        <f t="shared" si="1288"/>
        <v>0</v>
      </c>
      <c r="FQ147" s="13">
        <f t="shared" si="1288"/>
        <v>0</v>
      </c>
      <c r="FR147" s="13">
        <f t="shared" si="1288"/>
        <v>0</v>
      </c>
      <c r="FS147" s="39" t="s">
        <v>15</v>
      </c>
      <c r="FT147" s="94" t="s">
        <v>15</v>
      </c>
      <c r="FU147" s="13">
        <f>SUM(B147:FS147)</f>
        <v>0</v>
      </c>
      <c r="FV147" s="38"/>
      <c r="FW147" s="4"/>
      <c r="FX147" s="4"/>
    </row>
    <row r="148" spans="1:180" x14ac:dyDescent="0.2">
      <c r="A148" s="39" t="s">
        <v>16</v>
      </c>
      <c r="B148" s="13">
        <f>IF(B38="NA","0",IF(AND(B38&gt;0.41,B38&lt;=0.5),1,0))</f>
        <v>0</v>
      </c>
      <c r="C148" s="13">
        <f t="shared" ref="C148:K148" si="1289">IF(C38="NA","0",IF(AND(C38&gt;0.41,C38&lt;=0.5),1,0))</f>
        <v>0</v>
      </c>
      <c r="D148" s="13">
        <f t="shared" si="1289"/>
        <v>0</v>
      </c>
      <c r="E148" s="13">
        <f t="shared" si="1289"/>
        <v>0</v>
      </c>
      <c r="F148" s="13">
        <f t="shared" si="1289"/>
        <v>0</v>
      </c>
      <c r="G148" s="13">
        <f t="shared" si="1289"/>
        <v>0</v>
      </c>
      <c r="H148" s="13">
        <f t="shared" si="1289"/>
        <v>0</v>
      </c>
      <c r="I148" s="13">
        <f t="shared" si="1289"/>
        <v>0</v>
      </c>
      <c r="J148" s="13">
        <f t="shared" si="1289"/>
        <v>0</v>
      </c>
      <c r="K148" s="13">
        <f t="shared" si="1289"/>
        <v>0</v>
      </c>
      <c r="L148" s="39" t="s">
        <v>16</v>
      </c>
      <c r="M148" s="13">
        <f>IF(M38="NA","0",IF(AND(M38&gt;0.41,M38&lt;=0.5),1,0))</f>
        <v>0</v>
      </c>
      <c r="N148" s="13">
        <f t="shared" ref="N148:U148" si="1290">IF(N38="NA","0",IF(AND(N38&gt;0.41,N38&lt;=0.5),1,0))</f>
        <v>0</v>
      </c>
      <c r="O148" s="13">
        <f t="shared" si="1290"/>
        <v>0</v>
      </c>
      <c r="P148" s="13">
        <f t="shared" si="1290"/>
        <v>0</v>
      </c>
      <c r="Q148" s="13">
        <f t="shared" si="1290"/>
        <v>0</v>
      </c>
      <c r="R148" s="13">
        <f t="shared" si="1290"/>
        <v>0</v>
      </c>
      <c r="S148" s="13">
        <f t="shared" si="1290"/>
        <v>0</v>
      </c>
      <c r="T148" s="13">
        <f t="shared" si="1290"/>
        <v>0</v>
      </c>
      <c r="U148" s="13">
        <f t="shared" si="1290"/>
        <v>0</v>
      </c>
      <c r="V148" s="13">
        <f t="shared" ref="V148" si="1291">IF(V38="NA","0",IF(AND(V38&gt;0.41,V38&lt;=0.5),1,0))</f>
        <v>0</v>
      </c>
      <c r="W148" s="13">
        <f>IF(W38="NA","0",IF(AND(W38&gt;0.41,W38&lt;=0.5),1,0))</f>
        <v>0</v>
      </c>
      <c r="X148" s="39" t="s">
        <v>16</v>
      </c>
      <c r="Y148" s="13">
        <f t="shared" ref="Y148:AG148" si="1292">IF(Y38="NA","0",IF(AND(Y38&gt;0.41,Y38&lt;=0.5),1,0))</f>
        <v>0</v>
      </c>
      <c r="Z148" s="13">
        <f t="shared" si="1292"/>
        <v>0</v>
      </c>
      <c r="AA148" s="13">
        <f t="shared" si="1292"/>
        <v>0</v>
      </c>
      <c r="AB148" s="13">
        <f t="shared" si="1292"/>
        <v>0</v>
      </c>
      <c r="AC148" s="13">
        <f t="shared" si="1292"/>
        <v>0</v>
      </c>
      <c r="AD148" s="13">
        <f t="shared" si="1292"/>
        <v>0</v>
      </c>
      <c r="AE148" s="13">
        <f t="shared" si="1292"/>
        <v>0</v>
      </c>
      <c r="AF148" s="13">
        <f t="shared" si="1292"/>
        <v>0</v>
      </c>
      <c r="AG148" s="13">
        <f t="shared" si="1292"/>
        <v>0</v>
      </c>
      <c r="AH148" s="13">
        <f>IF(AH38="NA","0",IF(AND(AH38&gt;0.41,AH38&lt;=0.5),1,0))</f>
        <v>0</v>
      </c>
      <c r="AI148" s="39" t="s">
        <v>16</v>
      </c>
      <c r="AJ148" s="13">
        <f t="shared" ref="AJ148:AR148" si="1293">IF(AJ38="NA","0",IF(AND(AJ38&gt;0.41,AJ38&lt;=0.5),1,0))</f>
        <v>0</v>
      </c>
      <c r="AK148" s="13">
        <f t="shared" si="1293"/>
        <v>0</v>
      </c>
      <c r="AL148" s="13">
        <f t="shared" si="1293"/>
        <v>0</v>
      </c>
      <c r="AM148" s="13">
        <f t="shared" si="1293"/>
        <v>0</v>
      </c>
      <c r="AN148" s="13">
        <f t="shared" si="1293"/>
        <v>0</v>
      </c>
      <c r="AO148" s="13">
        <f t="shared" si="1293"/>
        <v>0</v>
      </c>
      <c r="AP148" s="13">
        <f t="shared" si="1293"/>
        <v>0</v>
      </c>
      <c r="AQ148" s="13">
        <f t="shared" si="1293"/>
        <v>0</v>
      </c>
      <c r="AR148" s="13">
        <f t="shared" si="1293"/>
        <v>0</v>
      </c>
      <c r="AS148" s="13">
        <f>IF(AS38="NA","0",IF(AND(AS38&gt;0.41,AS38&lt;=0.5),1,0))</f>
        <v>0</v>
      </c>
      <c r="AT148" s="39" t="s">
        <v>16</v>
      </c>
      <c r="AU148" s="13">
        <f t="shared" ref="AU148:BC148" si="1294">IF(AU38="NA","0",IF(AND(AU38&gt;0.41,AU38&lt;=0.5),1,0))</f>
        <v>0</v>
      </c>
      <c r="AV148" s="13">
        <f t="shared" si="1294"/>
        <v>0</v>
      </c>
      <c r="AW148" s="13">
        <f t="shared" si="1294"/>
        <v>0</v>
      </c>
      <c r="AX148" s="13">
        <f t="shared" si="1294"/>
        <v>0</v>
      </c>
      <c r="AY148" s="13">
        <f t="shared" si="1294"/>
        <v>0</v>
      </c>
      <c r="AZ148" s="13">
        <f t="shared" si="1294"/>
        <v>0</v>
      </c>
      <c r="BA148" s="13">
        <f t="shared" si="1294"/>
        <v>0</v>
      </c>
      <c r="BB148" s="13">
        <f t="shared" si="1294"/>
        <v>0</v>
      </c>
      <c r="BC148" s="13">
        <f t="shared" si="1294"/>
        <v>0</v>
      </c>
      <c r="BD148" s="13">
        <f>IF(BD38="NA","0",IF(AND(BD38&gt;0.41,BD38&lt;=0.5),1,0))</f>
        <v>0</v>
      </c>
      <c r="BE148" s="39" t="s">
        <v>16</v>
      </c>
      <c r="BF148" s="13">
        <f t="shared" ref="BF148:BN148" si="1295">IF(BF38="NA","0",IF(AND(BF38&gt;0.41,BF38&lt;=0.5),1,0))</f>
        <v>0</v>
      </c>
      <c r="BG148" s="13">
        <f t="shared" si="1295"/>
        <v>0</v>
      </c>
      <c r="BH148" s="13">
        <f t="shared" si="1295"/>
        <v>0</v>
      </c>
      <c r="BI148" s="13">
        <f t="shared" si="1295"/>
        <v>0</v>
      </c>
      <c r="BJ148" s="13">
        <f t="shared" si="1295"/>
        <v>0</v>
      </c>
      <c r="BK148" s="13">
        <f t="shared" si="1295"/>
        <v>0</v>
      </c>
      <c r="BL148" s="13">
        <f t="shared" si="1295"/>
        <v>0</v>
      </c>
      <c r="BM148" s="13">
        <f t="shared" si="1295"/>
        <v>0</v>
      </c>
      <c r="BN148" s="13">
        <f t="shared" si="1295"/>
        <v>0</v>
      </c>
      <c r="BO148" s="13">
        <f>IF(BO38="NA","0",IF(AND(BO38&gt;0.41,BO38&lt;=0.5),1,0))</f>
        <v>0</v>
      </c>
      <c r="BP148" s="39" t="s">
        <v>16</v>
      </c>
      <c r="BQ148" s="13">
        <f t="shared" ref="BQ148:BY148" si="1296">IF(BQ38="NA","0",IF(AND(BQ38&gt;0.41,BQ38&lt;=0.5),1,0))</f>
        <v>0</v>
      </c>
      <c r="BR148" s="13">
        <f t="shared" si="1296"/>
        <v>0</v>
      </c>
      <c r="BS148" s="13">
        <f t="shared" si="1296"/>
        <v>0</v>
      </c>
      <c r="BT148" s="13">
        <f t="shared" si="1296"/>
        <v>0</v>
      </c>
      <c r="BU148" s="13">
        <f t="shared" si="1296"/>
        <v>0</v>
      </c>
      <c r="BV148" s="13">
        <f t="shared" si="1296"/>
        <v>0</v>
      </c>
      <c r="BW148" s="13">
        <f t="shared" si="1296"/>
        <v>0</v>
      </c>
      <c r="BX148" s="13">
        <f t="shared" si="1296"/>
        <v>0</v>
      </c>
      <c r="BY148" s="13">
        <f t="shared" si="1296"/>
        <v>0</v>
      </c>
      <c r="BZ148" s="13">
        <f>IF(BZ38="NA","0",IF(AND(BZ38&gt;0.41,BZ38&lt;=0.5),1,0))</f>
        <v>0</v>
      </c>
      <c r="CA148" s="39" t="s">
        <v>16</v>
      </c>
      <c r="CB148" s="13">
        <f t="shared" ref="CB148:CJ148" si="1297">IF(CB38="NA","0",IF(AND(CB38&gt;0.41,CB38&lt;=0.5),1,0))</f>
        <v>0</v>
      </c>
      <c r="CC148" s="13">
        <f t="shared" si="1297"/>
        <v>0</v>
      </c>
      <c r="CD148" s="13">
        <f t="shared" si="1297"/>
        <v>0</v>
      </c>
      <c r="CE148" s="13">
        <f t="shared" si="1297"/>
        <v>0</v>
      </c>
      <c r="CF148" s="13">
        <f t="shared" si="1297"/>
        <v>0</v>
      </c>
      <c r="CG148" s="13">
        <f t="shared" si="1297"/>
        <v>0</v>
      </c>
      <c r="CH148" s="13">
        <f t="shared" si="1297"/>
        <v>0</v>
      </c>
      <c r="CI148" s="13">
        <f t="shared" si="1297"/>
        <v>0</v>
      </c>
      <c r="CJ148" s="13">
        <f t="shared" si="1297"/>
        <v>0</v>
      </c>
      <c r="CK148" s="13">
        <f>IF(CK38="NA","0",IF(AND(CK38&gt;0.41,CK38&lt;=0.5),1,0))</f>
        <v>0</v>
      </c>
      <c r="CL148" s="39" t="s">
        <v>16</v>
      </c>
      <c r="CM148" s="13">
        <f t="shared" ref="CM148:CU148" si="1298">IF(CM38="NA","0",IF(AND(CM38&gt;0.41,CM38&lt;=0.5),1,0))</f>
        <v>0</v>
      </c>
      <c r="CN148" s="13">
        <f t="shared" si="1298"/>
        <v>0</v>
      </c>
      <c r="CO148" s="13">
        <f t="shared" si="1298"/>
        <v>0</v>
      </c>
      <c r="CP148" s="13">
        <f t="shared" si="1298"/>
        <v>0</v>
      </c>
      <c r="CQ148" s="13">
        <f t="shared" si="1298"/>
        <v>0</v>
      </c>
      <c r="CR148" s="13">
        <f t="shared" si="1298"/>
        <v>0</v>
      </c>
      <c r="CS148" s="13">
        <f t="shared" si="1298"/>
        <v>0</v>
      </c>
      <c r="CT148" s="13">
        <f t="shared" si="1298"/>
        <v>0</v>
      </c>
      <c r="CU148" s="13">
        <f t="shared" si="1298"/>
        <v>0</v>
      </c>
      <c r="CV148" s="13">
        <f>IF(CV38="NA","0",IF(AND(CV38&gt;0.41,CV38&lt;=0.5),1,0))</f>
        <v>0</v>
      </c>
      <c r="CW148" s="39" t="s">
        <v>16</v>
      </c>
      <c r="CX148" s="13">
        <f t="shared" ref="CX148:DF148" si="1299">IF(CX38="NA","0",IF(AND(CX38&gt;0.41,CX38&lt;=0.5),1,0))</f>
        <v>0</v>
      </c>
      <c r="CY148" s="13">
        <f t="shared" si="1299"/>
        <v>1</v>
      </c>
      <c r="CZ148" s="13">
        <f t="shared" si="1299"/>
        <v>0</v>
      </c>
      <c r="DA148" s="13">
        <f t="shared" si="1299"/>
        <v>0</v>
      </c>
      <c r="DB148" s="13">
        <f t="shared" si="1299"/>
        <v>0</v>
      </c>
      <c r="DC148" s="13">
        <f t="shared" si="1299"/>
        <v>0</v>
      </c>
      <c r="DD148" s="13">
        <f t="shared" si="1299"/>
        <v>0</v>
      </c>
      <c r="DE148" s="13">
        <f t="shared" si="1299"/>
        <v>0</v>
      </c>
      <c r="DF148" s="13">
        <f t="shared" si="1299"/>
        <v>0</v>
      </c>
      <c r="DG148" s="13">
        <f>IF(DG38="NA","0",IF(AND(DG38&gt;0.41,DG38&lt;=0.5),1,0))</f>
        <v>0</v>
      </c>
      <c r="DH148" s="39" t="s">
        <v>16</v>
      </c>
      <c r="DI148" s="13">
        <f t="shared" ref="DI148:DQ148" si="1300">IF(DI38="NA","0",IF(AND(DI38&gt;0.41,DI38&lt;=0.5),1,0))</f>
        <v>0</v>
      </c>
      <c r="DJ148" s="13">
        <f t="shared" si="1300"/>
        <v>0</v>
      </c>
      <c r="DK148" s="13">
        <f t="shared" si="1300"/>
        <v>0</v>
      </c>
      <c r="DL148" s="13">
        <f t="shared" si="1300"/>
        <v>0</v>
      </c>
      <c r="DM148" s="13">
        <f t="shared" si="1300"/>
        <v>0</v>
      </c>
      <c r="DN148" s="13">
        <f t="shared" si="1300"/>
        <v>0</v>
      </c>
      <c r="DO148" s="13">
        <f t="shared" si="1300"/>
        <v>0</v>
      </c>
      <c r="DP148" s="13">
        <f t="shared" si="1300"/>
        <v>0</v>
      </c>
      <c r="DQ148" s="13">
        <f t="shared" si="1300"/>
        <v>0</v>
      </c>
      <c r="DR148" s="13">
        <f>IF(DR38="NA","0",IF(AND(DR38&gt;0.41,DR38&lt;=0.5),1,0))</f>
        <v>0</v>
      </c>
      <c r="DS148" s="39" t="s">
        <v>16</v>
      </c>
      <c r="DT148" s="13">
        <f t="shared" ref="DT148:EB148" si="1301">IF(DT38="NA","0",IF(AND(DT38&gt;0.41,DT38&lt;=0.5),1,0))</f>
        <v>0</v>
      </c>
      <c r="DU148" s="13">
        <f t="shared" si="1301"/>
        <v>0</v>
      </c>
      <c r="DV148" s="13">
        <f t="shared" si="1301"/>
        <v>0</v>
      </c>
      <c r="DW148" s="13">
        <f t="shared" si="1301"/>
        <v>0</v>
      </c>
      <c r="DX148" s="13">
        <f t="shared" si="1301"/>
        <v>0</v>
      </c>
      <c r="DY148" s="13">
        <f t="shared" si="1301"/>
        <v>0</v>
      </c>
      <c r="DZ148" s="13">
        <f t="shared" si="1301"/>
        <v>0</v>
      </c>
      <c r="EA148" s="13">
        <f t="shared" si="1301"/>
        <v>0</v>
      </c>
      <c r="EB148" s="13">
        <f t="shared" si="1301"/>
        <v>0</v>
      </c>
      <c r="EC148" s="13">
        <f>IF(EC38="NA","0",IF(AND(EC38&gt;0.41,EC38&lt;=0.5),1,0))</f>
        <v>0</v>
      </c>
      <c r="ED148" s="39" t="s">
        <v>16</v>
      </c>
      <c r="EE148" s="13">
        <f t="shared" ref="EE148:EM148" si="1302">IF(EE38="NA","0",IF(AND(EE38&gt;0.41,EE38&lt;=0.5),1,0))</f>
        <v>0</v>
      </c>
      <c r="EF148" s="13">
        <f t="shared" si="1302"/>
        <v>0</v>
      </c>
      <c r="EG148" s="13">
        <f t="shared" si="1302"/>
        <v>0</v>
      </c>
      <c r="EH148" s="13">
        <f t="shared" si="1302"/>
        <v>0</v>
      </c>
      <c r="EI148" s="13">
        <f t="shared" si="1302"/>
        <v>0</v>
      </c>
      <c r="EJ148" s="13">
        <f t="shared" si="1302"/>
        <v>0</v>
      </c>
      <c r="EK148" s="13">
        <f t="shared" si="1302"/>
        <v>0</v>
      </c>
      <c r="EL148" s="13">
        <f t="shared" si="1302"/>
        <v>0</v>
      </c>
      <c r="EM148" s="13">
        <f t="shared" si="1302"/>
        <v>0</v>
      </c>
      <c r="EN148" s="13">
        <f t="shared" ref="EN148" si="1303">IF(EN38="NA","0",IF(AND(EN38&gt;0.41,EN38&lt;=0.5),1,0))</f>
        <v>0</v>
      </c>
      <c r="EO148" s="39" t="s">
        <v>16</v>
      </c>
      <c r="EP148" s="13">
        <f t="shared" ref="EP148:EY148" si="1304">IF(EP38="NA","0",IF(AND(EP38&gt;0.41,EP38&lt;=0.5),1,0))</f>
        <v>0</v>
      </c>
      <c r="EQ148" s="13">
        <f t="shared" si="1304"/>
        <v>0</v>
      </c>
      <c r="ER148" s="13">
        <f t="shared" si="1304"/>
        <v>0</v>
      </c>
      <c r="ES148" s="13">
        <f t="shared" si="1304"/>
        <v>0</v>
      </c>
      <c r="ET148" s="13">
        <f t="shared" si="1304"/>
        <v>0</v>
      </c>
      <c r="EU148" s="13">
        <f t="shared" si="1304"/>
        <v>0</v>
      </c>
      <c r="EV148" s="13">
        <f t="shared" si="1304"/>
        <v>0</v>
      </c>
      <c r="EW148" s="13">
        <f t="shared" si="1304"/>
        <v>0</v>
      </c>
      <c r="EX148" s="13">
        <f t="shared" si="1304"/>
        <v>0</v>
      </c>
      <c r="EY148" s="13">
        <f t="shared" si="1304"/>
        <v>0</v>
      </c>
      <c r="EZ148" s="39" t="s">
        <v>16</v>
      </c>
      <c r="FA148" s="13">
        <f t="shared" ref="FA148:FJ148" si="1305">IF(FA38="NA","0",IF(AND(FA38&gt;0.41,FA38&lt;=0.5),1,0))</f>
        <v>0</v>
      </c>
      <c r="FB148" s="13">
        <f t="shared" si="1305"/>
        <v>0</v>
      </c>
      <c r="FC148" s="13">
        <f t="shared" si="1305"/>
        <v>0</v>
      </c>
      <c r="FD148" s="13">
        <f t="shared" si="1305"/>
        <v>0</v>
      </c>
      <c r="FE148" s="13">
        <f t="shared" si="1305"/>
        <v>0</v>
      </c>
      <c r="FF148" s="13">
        <f t="shared" si="1305"/>
        <v>0</v>
      </c>
      <c r="FG148" s="13">
        <f t="shared" si="1305"/>
        <v>0</v>
      </c>
      <c r="FH148" s="13">
        <f t="shared" si="1305"/>
        <v>0</v>
      </c>
      <c r="FI148" s="13">
        <f t="shared" si="1305"/>
        <v>0</v>
      </c>
      <c r="FJ148" s="13">
        <f t="shared" si="1305"/>
        <v>0</v>
      </c>
      <c r="FK148" s="39" t="s">
        <v>16</v>
      </c>
      <c r="FL148" s="13">
        <f t="shared" ref="FL148:FR148" si="1306">IF(FL38="NA","0",IF(AND(FL38&gt;0.41,FL38&lt;=0.5),1,0))</f>
        <v>0</v>
      </c>
      <c r="FM148" s="13">
        <f t="shared" si="1306"/>
        <v>0</v>
      </c>
      <c r="FN148" s="13">
        <f t="shared" si="1306"/>
        <v>0</v>
      </c>
      <c r="FO148" s="13">
        <f t="shared" si="1306"/>
        <v>0</v>
      </c>
      <c r="FP148" s="13">
        <f t="shared" si="1306"/>
        <v>0</v>
      </c>
      <c r="FQ148" s="13">
        <f t="shared" si="1306"/>
        <v>0</v>
      </c>
      <c r="FR148" s="13">
        <f t="shared" si="1306"/>
        <v>0</v>
      </c>
      <c r="FS148" s="39" t="s">
        <v>16</v>
      </c>
      <c r="FT148" s="94" t="s">
        <v>16</v>
      </c>
      <c r="FU148" s="13">
        <f>SUM(B148:FS148)</f>
        <v>1</v>
      </c>
      <c r="FV148" s="38"/>
      <c r="FW148" s="4"/>
      <c r="FX148" s="4"/>
    </row>
    <row r="149" spans="1:180" x14ac:dyDescent="0.2">
      <c r="A149" s="36" t="s">
        <v>74</v>
      </c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6" t="s">
        <v>74</v>
      </c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6" t="s">
        <v>74</v>
      </c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36" t="s">
        <v>74</v>
      </c>
      <c r="AJ149" s="37"/>
      <c r="AK149" s="37"/>
      <c r="AL149" s="37"/>
      <c r="AM149" s="37"/>
      <c r="AN149" s="37"/>
      <c r="AO149" s="37"/>
      <c r="AP149" s="37"/>
      <c r="AQ149" s="37"/>
      <c r="AR149" s="37"/>
      <c r="AS149" s="37"/>
      <c r="AT149" s="36" t="s">
        <v>74</v>
      </c>
      <c r="AU149" s="37"/>
      <c r="AV149" s="37"/>
      <c r="AW149" s="37"/>
      <c r="AX149" s="37"/>
      <c r="AY149" s="37"/>
      <c r="AZ149" s="37"/>
      <c r="BA149" s="37"/>
      <c r="BB149" s="37"/>
      <c r="BC149" s="37"/>
      <c r="BD149" s="37"/>
      <c r="BE149" s="36" t="s">
        <v>74</v>
      </c>
      <c r="BF149" s="37"/>
      <c r="BG149" s="37"/>
      <c r="BH149" s="37"/>
      <c r="BI149" s="37"/>
      <c r="BJ149" s="37"/>
      <c r="BK149" s="37"/>
      <c r="BL149" s="37"/>
      <c r="BM149" s="37"/>
      <c r="BN149" s="37"/>
      <c r="BO149" s="37"/>
      <c r="BP149" s="36" t="s">
        <v>74</v>
      </c>
      <c r="BQ149" s="37"/>
      <c r="BR149" s="37"/>
      <c r="BS149" s="37"/>
      <c r="BT149" s="37"/>
      <c r="BU149" s="37"/>
      <c r="BV149" s="37"/>
      <c r="BW149" s="37"/>
      <c r="BX149" s="37"/>
      <c r="BY149" s="37"/>
      <c r="BZ149" s="37"/>
      <c r="CA149" s="36" t="s">
        <v>74</v>
      </c>
      <c r="CB149" s="37"/>
      <c r="CC149" s="37"/>
      <c r="CD149" s="37"/>
      <c r="CE149" s="37"/>
      <c r="CF149" s="37"/>
      <c r="CG149" s="37"/>
      <c r="CH149" s="37"/>
      <c r="CI149" s="37"/>
      <c r="CJ149" s="37"/>
      <c r="CK149" s="37"/>
      <c r="CL149" s="36" t="s">
        <v>74</v>
      </c>
      <c r="CM149" s="37"/>
      <c r="CN149" s="37"/>
      <c r="CO149" s="37"/>
      <c r="CP149" s="37"/>
      <c r="CQ149" s="37"/>
      <c r="CR149" s="37"/>
      <c r="CS149" s="37"/>
      <c r="CT149" s="37"/>
      <c r="CU149" s="37"/>
      <c r="CV149" s="37"/>
      <c r="CW149" s="36" t="s">
        <v>74</v>
      </c>
      <c r="CX149" s="37"/>
      <c r="CY149" s="37"/>
      <c r="CZ149" s="37"/>
      <c r="DA149" s="37"/>
      <c r="DB149" s="37"/>
      <c r="DC149" s="37"/>
      <c r="DD149" s="37"/>
      <c r="DE149" s="37"/>
      <c r="DF149" s="37"/>
      <c r="DG149" s="37"/>
      <c r="DH149" s="36" t="s">
        <v>74</v>
      </c>
      <c r="DI149" s="37"/>
      <c r="DJ149" s="37"/>
      <c r="DK149" s="37"/>
      <c r="DL149" s="37"/>
      <c r="DM149" s="37"/>
      <c r="DN149" s="37"/>
      <c r="DO149" s="37"/>
      <c r="DP149" s="37"/>
      <c r="DQ149" s="37"/>
      <c r="DR149" s="37"/>
      <c r="DS149" s="36" t="s">
        <v>74</v>
      </c>
      <c r="DT149" s="37"/>
      <c r="DU149" s="37"/>
      <c r="DV149" s="37"/>
      <c r="DW149" s="37"/>
      <c r="DX149" s="37"/>
      <c r="DY149" s="37"/>
      <c r="DZ149" s="37"/>
      <c r="EA149" s="37"/>
      <c r="EB149" s="37"/>
      <c r="EC149" s="37"/>
      <c r="ED149" s="36" t="s">
        <v>74</v>
      </c>
      <c r="EE149" s="37"/>
      <c r="EF149" s="37"/>
      <c r="EG149" s="37"/>
      <c r="EH149" s="37"/>
      <c r="EI149" s="37"/>
      <c r="EJ149" s="37"/>
      <c r="EK149" s="37"/>
      <c r="EL149" s="37"/>
      <c r="EM149" s="37"/>
      <c r="EN149" s="37"/>
      <c r="EO149" s="36" t="s">
        <v>74</v>
      </c>
      <c r="EP149" s="37"/>
      <c r="EQ149" s="37"/>
      <c r="ER149" s="37"/>
      <c r="ES149" s="37"/>
      <c r="ET149" s="37"/>
      <c r="EU149" s="37"/>
      <c r="EV149" s="37"/>
      <c r="EW149" s="37"/>
      <c r="EX149" s="37"/>
      <c r="EY149" s="37"/>
      <c r="EZ149" s="36" t="s">
        <v>74</v>
      </c>
      <c r="FA149" s="37"/>
      <c r="FB149" s="37"/>
      <c r="FC149" s="37"/>
      <c r="FD149" s="37"/>
      <c r="FE149" s="37"/>
      <c r="FF149" s="37"/>
      <c r="FG149" s="37"/>
      <c r="FH149" s="37"/>
      <c r="FI149" s="37"/>
      <c r="FJ149" s="37"/>
      <c r="FK149" s="36" t="s">
        <v>74</v>
      </c>
      <c r="FL149" s="37"/>
      <c r="FM149" s="37"/>
      <c r="FN149" s="37"/>
      <c r="FO149" s="37"/>
      <c r="FP149" s="37"/>
      <c r="FQ149" s="37"/>
      <c r="FR149" s="37"/>
      <c r="FS149" s="36" t="s">
        <v>74</v>
      </c>
      <c r="FT149" s="40" t="s">
        <v>74</v>
      </c>
      <c r="FU149" s="38"/>
      <c r="FV149" s="38"/>
      <c r="FW149" s="4"/>
      <c r="FX149" s="4"/>
    </row>
    <row r="150" spans="1:180" x14ac:dyDescent="0.2">
      <c r="A150" s="39" t="s">
        <v>14</v>
      </c>
      <c r="B150" s="13">
        <f>IF(B36="NA","0",IF(AND(B36&gt;0.6,B36&lt;=0.7),1,0))</f>
        <v>0</v>
      </c>
      <c r="C150" s="13">
        <f t="shared" ref="C150:K150" si="1307">IF(C36="NA","0",IF(AND(C36&gt;0.6,C36&lt;=0.7),1,0))</f>
        <v>0</v>
      </c>
      <c r="D150" s="13">
        <f t="shared" si="1307"/>
        <v>0</v>
      </c>
      <c r="E150" s="13">
        <f t="shared" si="1307"/>
        <v>0</v>
      </c>
      <c r="F150" s="13">
        <f t="shared" si="1307"/>
        <v>0</v>
      </c>
      <c r="G150" s="13">
        <f t="shared" si="1307"/>
        <v>0</v>
      </c>
      <c r="H150" s="13">
        <f t="shared" si="1307"/>
        <v>0</v>
      </c>
      <c r="I150" s="13">
        <f t="shared" si="1307"/>
        <v>0</v>
      </c>
      <c r="J150" s="13">
        <f t="shared" si="1307"/>
        <v>0</v>
      </c>
      <c r="K150" s="13">
        <f t="shared" si="1307"/>
        <v>0</v>
      </c>
      <c r="L150" s="39" t="s">
        <v>14</v>
      </c>
      <c r="M150" s="13">
        <f>IF(M36="NA","0",IF(AND(M36&gt;0.6,M36&lt;=0.7),1,0))</f>
        <v>0</v>
      </c>
      <c r="N150" s="13">
        <f t="shared" ref="N150:U150" si="1308">IF(N36="NA","0",IF(AND(N36&gt;0.6,N36&lt;=0.7),1,0))</f>
        <v>0</v>
      </c>
      <c r="O150" s="13">
        <f t="shared" si="1308"/>
        <v>0</v>
      </c>
      <c r="P150" s="13">
        <f t="shared" si="1308"/>
        <v>0</v>
      </c>
      <c r="Q150" s="13">
        <f t="shared" si="1308"/>
        <v>0</v>
      </c>
      <c r="R150" s="13">
        <f t="shared" si="1308"/>
        <v>0</v>
      </c>
      <c r="S150" s="13">
        <f t="shared" si="1308"/>
        <v>0</v>
      </c>
      <c r="T150" s="13">
        <f t="shared" si="1308"/>
        <v>0</v>
      </c>
      <c r="U150" s="13">
        <f t="shared" si="1308"/>
        <v>0</v>
      </c>
      <c r="V150" s="13">
        <f t="shared" ref="V150" si="1309">IF(V36="NA","0",IF(AND(V36&gt;0.6,V36&lt;=0.7),1,0))</f>
        <v>0</v>
      </c>
      <c r="W150" s="13">
        <f>IF(W36="NA","0",IF(AND(W36&gt;0.6,W36&lt;=0.7),1,0))</f>
        <v>0</v>
      </c>
      <c r="X150" s="39" t="s">
        <v>14</v>
      </c>
      <c r="Y150" s="13">
        <f t="shared" ref="Y150:AG150" si="1310">IF(Y36="NA","0",IF(AND(Y36&gt;0.6,Y36&lt;=0.7),1,0))</f>
        <v>0</v>
      </c>
      <c r="Z150" s="13">
        <f t="shared" si="1310"/>
        <v>0</v>
      </c>
      <c r="AA150" s="13">
        <f t="shared" si="1310"/>
        <v>0</v>
      </c>
      <c r="AB150" s="13">
        <f t="shared" si="1310"/>
        <v>0</v>
      </c>
      <c r="AC150" s="13">
        <f t="shared" si="1310"/>
        <v>0</v>
      </c>
      <c r="AD150" s="13">
        <f t="shared" si="1310"/>
        <v>0</v>
      </c>
      <c r="AE150" s="13">
        <f t="shared" si="1310"/>
        <v>0</v>
      </c>
      <c r="AF150" s="13">
        <f t="shared" si="1310"/>
        <v>0</v>
      </c>
      <c r="AG150" s="13">
        <f t="shared" si="1310"/>
        <v>0</v>
      </c>
      <c r="AH150" s="13">
        <f>IF(AH36="NA","0",IF(AND(AH36&gt;0.6,AH36&lt;=0.7),1,0))</f>
        <v>0</v>
      </c>
      <c r="AI150" s="39" t="s">
        <v>14</v>
      </c>
      <c r="AJ150" s="13">
        <f t="shared" ref="AJ150:AR150" si="1311">IF(AJ36="NA","0",IF(AND(AJ36&gt;0.6,AJ36&lt;=0.7),1,0))</f>
        <v>0</v>
      </c>
      <c r="AK150" s="13">
        <f t="shared" si="1311"/>
        <v>0</v>
      </c>
      <c r="AL150" s="13">
        <f t="shared" si="1311"/>
        <v>0</v>
      </c>
      <c r="AM150" s="13">
        <f t="shared" si="1311"/>
        <v>0</v>
      </c>
      <c r="AN150" s="13">
        <f t="shared" si="1311"/>
        <v>0</v>
      </c>
      <c r="AO150" s="13">
        <f t="shared" si="1311"/>
        <v>0</v>
      </c>
      <c r="AP150" s="13">
        <f t="shared" si="1311"/>
        <v>0</v>
      </c>
      <c r="AQ150" s="13">
        <f t="shared" si="1311"/>
        <v>0</v>
      </c>
      <c r="AR150" s="13">
        <f t="shared" si="1311"/>
        <v>0</v>
      </c>
      <c r="AS150" s="13">
        <f>IF(AS36="NA","0",IF(AND(AS36&gt;0.6,AS36&lt;=0.7),1,0))</f>
        <v>0</v>
      </c>
      <c r="AT150" s="39" t="s">
        <v>14</v>
      </c>
      <c r="AU150" s="13">
        <f t="shared" ref="AU150:BC150" si="1312">IF(AU36="NA","0",IF(AND(AU36&gt;0.6,AU36&lt;=0.7),1,0))</f>
        <v>0</v>
      </c>
      <c r="AV150" s="13">
        <f t="shared" si="1312"/>
        <v>0</v>
      </c>
      <c r="AW150" s="13">
        <f t="shared" si="1312"/>
        <v>0</v>
      </c>
      <c r="AX150" s="13">
        <f t="shared" si="1312"/>
        <v>0</v>
      </c>
      <c r="AY150" s="13">
        <f t="shared" si="1312"/>
        <v>0</v>
      </c>
      <c r="AZ150" s="13">
        <f t="shared" si="1312"/>
        <v>0</v>
      </c>
      <c r="BA150" s="13">
        <f t="shared" si="1312"/>
        <v>0</v>
      </c>
      <c r="BB150" s="13">
        <f t="shared" si="1312"/>
        <v>0</v>
      </c>
      <c r="BC150" s="13">
        <f t="shared" si="1312"/>
        <v>0</v>
      </c>
      <c r="BD150" s="13">
        <f>IF(BD36="NA","0",IF(AND(BD36&gt;0.6,BD36&lt;=0.7),1,0))</f>
        <v>0</v>
      </c>
      <c r="BE150" s="39" t="s">
        <v>14</v>
      </c>
      <c r="BF150" s="13">
        <f t="shared" ref="BF150:BN150" si="1313">IF(BF36="NA","0",IF(AND(BF36&gt;0.6,BF36&lt;=0.7),1,0))</f>
        <v>0</v>
      </c>
      <c r="BG150" s="13">
        <f t="shared" si="1313"/>
        <v>0</v>
      </c>
      <c r="BH150" s="13">
        <f t="shared" si="1313"/>
        <v>0</v>
      </c>
      <c r="BI150" s="13">
        <f t="shared" si="1313"/>
        <v>0</v>
      </c>
      <c r="BJ150" s="13">
        <f t="shared" si="1313"/>
        <v>0</v>
      </c>
      <c r="BK150" s="13">
        <f t="shared" si="1313"/>
        <v>0</v>
      </c>
      <c r="BL150" s="13">
        <f t="shared" si="1313"/>
        <v>0</v>
      </c>
      <c r="BM150" s="13">
        <f t="shared" si="1313"/>
        <v>0</v>
      </c>
      <c r="BN150" s="13">
        <f t="shared" si="1313"/>
        <v>0</v>
      </c>
      <c r="BO150" s="13">
        <f>IF(BO36="NA","0",IF(AND(BO36&gt;0.6,BO36&lt;=0.7),1,0))</f>
        <v>0</v>
      </c>
      <c r="BP150" s="39" t="s">
        <v>14</v>
      </c>
      <c r="BQ150" s="13">
        <f t="shared" ref="BQ150:BY150" si="1314">IF(BQ36="NA","0",IF(AND(BQ36&gt;0.6,BQ36&lt;=0.7),1,0))</f>
        <v>0</v>
      </c>
      <c r="BR150" s="13">
        <f t="shared" si="1314"/>
        <v>0</v>
      </c>
      <c r="BS150" s="13">
        <f t="shared" si="1314"/>
        <v>0</v>
      </c>
      <c r="BT150" s="13">
        <f t="shared" si="1314"/>
        <v>0</v>
      </c>
      <c r="BU150" s="13">
        <f t="shared" si="1314"/>
        <v>0</v>
      </c>
      <c r="BV150" s="13">
        <f t="shared" si="1314"/>
        <v>0</v>
      </c>
      <c r="BW150" s="13">
        <f t="shared" si="1314"/>
        <v>0</v>
      </c>
      <c r="BX150" s="13">
        <f t="shared" si="1314"/>
        <v>0</v>
      </c>
      <c r="BY150" s="13">
        <f t="shared" si="1314"/>
        <v>0</v>
      </c>
      <c r="BZ150" s="13">
        <f>IF(BZ36="NA","0",IF(AND(BZ36&gt;0.6,BZ36&lt;=0.7),1,0))</f>
        <v>0</v>
      </c>
      <c r="CA150" s="39" t="s">
        <v>14</v>
      </c>
      <c r="CB150" s="13">
        <f t="shared" ref="CB150:CJ150" si="1315">IF(CB36="NA","0",IF(AND(CB36&gt;0.6,CB36&lt;=0.7),1,0))</f>
        <v>0</v>
      </c>
      <c r="CC150" s="13">
        <f t="shared" si="1315"/>
        <v>0</v>
      </c>
      <c r="CD150" s="13">
        <f t="shared" si="1315"/>
        <v>0</v>
      </c>
      <c r="CE150" s="13">
        <f t="shared" si="1315"/>
        <v>0</v>
      </c>
      <c r="CF150" s="13">
        <f t="shared" si="1315"/>
        <v>0</v>
      </c>
      <c r="CG150" s="13">
        <f t="shared" si="1315"/>
        <v>0</v>
      </c>
      <c r="CH150" s="13">
        <f t="shared" si="1315"/>
        <v>0</v>
      </c>
      <c r="CI150" s="13">
        <f t="shared" si="1315"/>
        <v>0</v>
      </c>
      <c r="CJ150" s="13">
        <f t="shared" si="1315"/>
        <v>0</v>
      </c>
      <c r="CK150" s="13">
        <f>IF(CK36="NA","0",IF(AND(CK36&gt;0.6,CK36&lt;=0.7),1,0))</f>
        <v>0</v>
      </c>
      <c r="CL150" s="39" t="s">
        <v>14</v>
      </c>
      <c r="CM150" s="13">
        <f t="shared" ref="CM150:CU150" si="1316">IF(CM36="NA","0",IF(AND(CM36&gt;0.6,CM36&lt;=0.7),1,0))</f>
        <v>0</v>
      </c>
      <c r="CN150" s="13">
        <f t="shared" si="1316"/>
        <v>0</v>
      </c>
      <c r="CO150" s="13">
        <f t="shared" si="1316"/>
        <v>0</v>
      </c>
      <c r="CP150" s="13">
        <f t="shared" si="1316"/>
        <v>0</v>
      </c>
      <c r="CQ150" s="13">
        <f t="shared" si="1316"/>
        <v>0</v>
      </c>
      <c r="CR150" s="13">
        <f t="shared" si="1316"/>
        <v>0</v>
      </c>
      <c r="CS150" s="13">
        <f t="shared" si="1316"/>
        <v>0</v>
      </c>
      <c r="CT150" s="13">
        <f t="shared" si="1316"/>
        <v>0</v>
      </c>
      <c r="CU150" s="13">
        <f t="shared" si="1316"/>
        <v>0</v>
      </c>
      <c r="CV150" s="13">
        <f>IF(CV36="NA","0",IF(AND(CV36&gt;0.6,CV36&lt;=0.7),1,0))</f>
        <v>0</v>
      </c>
      <c r="CW150" s="39" t="s">
        <v>14</v>
      </c>
      <c r="CX150" s="13">
        <f t="shared" ref="CX150:DF150" si="1317">IF(CX36="NA","0",IF(AND(CX36&gt;0.6,CX36&lt;=0.7),1,0))</f>
        <v>0</v>
      </c>
      <c r="CY150" s="13">
        <f t="shared" si="1317"/>
        <v>0</v>
      </c>
      <c r="CZ150" s="13">
        <f t="shared" si="1317"/>
        <v>0</v>
      </c>
      <c r="DA150" s="13">
        <f t="shared" si="1317"/>
        <v>0</v>
      </c>
      <c r="DB150" s="13">
        <f t="shared" si="1317"/>
        <v>0</v>
      </c>
      <c r="DC150" s="13">
        <f t="shared" si="1317"/>
        <v>0</v>
      </c>
      <c r="DD150" s="13">
        <f t="shared" si="1317"/>
        <v>0</v>
      </c>
      <c r="DE150" s="13">
        <f t="shared" si="1317"/>
        <v>0</v>
      </c>
      <c r="DF150" s="13">
        <f t="shared" si="1317"/>
        <v>0</v>
      </c>
      <c r="DG150" s="13">
        <f>IF(DG36="NA","0",IF(AND(DG36&gt;0.6,DG36&lt;=0.7),1,0))</f>
        <v>0</v>
      </c>
      <c r="DH150" s="39" t="s">
        <v>14</v>
      </c>
      <c r="DI150" s="13">
        <f t="shared" ref="DI150:DQ150" si="1318">IF(DI36="NA","0",IF(AND(DI36&gt;0.6,DI36&lt;=0.7),1,0))</f>
        <v>0</v>
      </c>
      <c r="DJ150" s="13">
        <f t="shared" si="1318"/>
        <v>0</v>
      </c>
      <c r="DK150" s="13">
        <f t="shared" si="1318"/>
        <v>0</v>
      </c>
      <c r="DL150" s="13">
        <f t="shared" si="1318"/>
        <v>0</v>
      </c>
      <c r="DM150" s="13">
        <f t="shared" si="1318"/>
        <v>0</v>
      </c>
      <c r="DN150" s="13">
        <f t="shared" si="1318"/>
        <v>0</v>
      </c>
      <c r="DO150" s="13">
        <f t="shared" si="1318"/>
        <v>0</v>
      </c>
      <c r="DP150" s="13">
        <f t="shared" si="1318"/>
        <v>0</v>
      </c>
      <c r="DQ150" s="13">
        <f t="shared" si="1318"/>
        <v>0</v>
      </c>
      <c r="DR150" s="13">
        <f>IF(DR36="NA","0",IF(AND(DR36&gt;0.6,DR36&lt;=0.7),1,0))</f>
        <v>0</v>
      </c>
      <c r="DS150" s="39" t="s">
        <v>14</v>
      </c>
      <c r="DT150" s="13">
        <f t="shared" ref="DT150:EB150" si="1319">IF(DT36="NA","0",IF(AND(DT36&gt;0.6,DT36&lt;=0.7),1,0))</f>
        <v>0</v>
      </c>
      <c r="DU150" s="13">
        <f t="shared" si="1319"/>
        <v>0</v>
      </c>
      <c r="DV150" s="13">
        <f t="shared" si="1319"/>
        <v>0</v>
      </c>
      <c r="DW150" s="13">
        <f t="shared" si="1319"/>
        <v>0</v>
      </c>
      <c r="DX150" s="13">
        <f t="shared" si="1319"/>
        <v>0</v>
      </c>
      <c r="DY150" s="13">
        <f t="shared" si="1319"/>
        <v>0</v>
      </c>
      <c r="DZ150" s="13">
        <f t="shared" si="1319"/>
        <v>0</v>
      </c>
      <c r="EA150" s="13">
        <f t="shared" si="1319"/>
        <v>0</v>
      </c>
      <c r="EB150" s="13">
        <f t="shared" si="1319"/>
        <v>0</v>
      </c>
      <c r="EC150" s="13">
        <f>IF(EC36="NA","0",IF(AND(EC36&gt;0.6,EC36&lt;=0.7),1,0))</f>
        <v>0</v>
      </c>
      <c r="ED150" s="39" t="s">
        <v>14</v>
      </c>
      <c r="EE150" s="13">
        <f t="shared" ref="EE150:EM150" si="1320">IF(EE36="NA","0",IF(AND(EE36&gt;0.6,EE36&lt;=0.7),1,0))</f>
        <v>0</v>
      </c>
      <c r="EF150" s="13">
        <f t="shared" si="1320"/>
        <v>0</v>
      </c>
      <c r="EG150" s="13">
        <f t="shared" si="1320"/>
        <v>0</v>
      </c>
      <c r="EH150" s="13">
        <f t="shared" si="1320"/>
        <v>0</v>
      </c>
      <c r="EI150" s="13">
        <f t="shared" si="1320"/>
        <v>0</v>
      </c>
      <c r="EJ150" s="13">
        <f t="shared" si="1320"/>
        <v>0</v>
      </c>
      <c r="EK150" s="13">
        <f t="shared" si="1320"/>
        <v>0</v>
      </c>
      <c r="EL150" s="13">
        <f t="shared" si="1320"/>
        <v>0</v>
      </c>
      <c r="EM150" s="13">
        <f t="shared" si="1320"/>
        <v>0</v>
      </c>
      <c r="EN150" s="13">
        <f t="shared" ref="EN150" si="1321">IF(EN36="NA","0",IF(AND(EN36&gt;0.6,EN36&lt;=0.7),1,0))</f>
        <v>0</v>
      </c>
      <c r="EO150" s="39" t="s">
        <v>14</v>
      </c>
      <c r="EP150" s="13">
        <f t="shared" ref="EP150:EY150" si="1322">IF(EP36="NA","0",IF(AND(EP36&gt;0.6,EP36&lt;=0.7),1,0))</f>
        <v>0</v>
      </c>
      <c r="EQ150" s="13">
        <f t="shared" si="1322"/>
        <v>0</v>
      </c>
      <c r="ER150" s="13">
        <f t="shared" si="1322"/>
        <v>0</v>
      </c>
      <c r="ES150" s="13">
        <f t="shared" si="1322"/>
        <v>0</v>
      </c>
      <c r="ET150" s="13">
        <f t="shared" si="1322"/>
        <v>0</v>
      </c>
      <c r="EU150" s="13">
        <f t="shared" si="1322"/>
        <v>0</v>
      </c>
      <c r="EV150" s="13">
        <f t="shared" si="1322"/>
        <v>0</v>
      </c>
      <c r="EW150" s="13">
        <f t="shared" si="1322"/>
        <v>0</v>
      </c>
      <c r="EX150" s="13">
        <f t="shared" si="1322"/>
        <v>0</v>
      </c>
      <c r="EY150" s="13">
        <f t="shared" si="1322"/>
        <v>0</v>
      </c>
      <c r="EZ150" s="39" t="s">
        <v>14</v>
      </c>
      <c r="FA150" s="13">
        <f t="shared" ref="FA150:FJ150" si="1323">IF(FA36="NA","0",IF(AND(FA36&gt;0.6,FA36&lt;=0.7),1,0))</f>
        <v>0</v>
      </c>
      <c r="FB150" s="13">
        <f t="shared" si="1323"/>
        <v>0</v>
      </c>
      <c r="FC150" s="13">
        <f t="shared" si="1323"/>
        <v>0</v>
      </c>
      <c r="FD150" s="13">
        <f t="shared" si="1323"/>
        <v>0</v>
      </c>
      <c r="FE150" s="13">
        <f t="shared" si="1323"/>
        <v>0</v>
      </c>
      <c r="FF150" s="13">
        <f t="shared" si="1323"/>
        <v>0</v>
      </c>
      <c r="FG150" s="13">
        <f t="shared" si="1323"/>
        <v>0</v>
      </c>
      <c r="FH150" s="13">
        <f t="shared" si="1323"/>
        <v>0</v>
      </c>
      <c r="FI150" s="13">
        <f t="shared" si="1323"/>
        <v>0</v>
      </c>
      <c r="FJ150" s="13">
        <f t="shared" si="1323"/>
        <v>0</v>
      </c>
      <c r="FK150" s="39" t="s">
        <v>14</v>
      </c>
      <c r="FL150" s="13">
        <f t="shared" ref="FL150:FR150" si="1324">IF(FL36="NA","0",IF(AND(FL36&gt;0.6,FL36&lt;=0.7),1,0))</f>
        <v>0</v>
      </c>
      <c r="FM150" s="13">
        <f t="shared" si="1324"/>
        <v>0</v>
      </c>
      <c r="FN150" s="13">
        <f t="shared" si="1324"/>
        <v>0</v>
      </c>
      <c r="FO150" s="13">
        <f t="shared" si="1324"/>
        <v>0</v>
      </c>
      <c r="FP150" s="13">
        <f t="shared" si="1324"/>
        <v>0</v>
      </c>
      <c r="FQ150" s="13">
        <f t="shared" si="1324"/>
        <v>0</v>
      </c>
      <c r="FR150" s="13">
        <f t="shared" si="1324"/>
        <v>0</v>
      </c>
      <c r="FS150" s="39" t="s">
        <v>14</v>
      </c>
      <c r="FT150" s="94" t="s">
        <v>14</v>
      </c>
      <c r="FU150" s="13">
        <f>SUM(B150:FS150)</f>
        <v>0</v>
      </c>
      <c r="FV150" s="38"/>
      <c r="FW150" s="4"/>
      <c r="FX150" s="4"/>
    </row>
    <row r="151" spans="1:180" x14ac:dyDescent="0.2">
      <c r="A151" s="39" t="s">
        <v>15</v>
      </c>
      <c r="B151" s="13">
        <f>IF(B37="NA","0",IF(AND(B37&gt;1.4,B37&lt;=1.5),1,0))</f>
        <v>0</v>
      </c>
      <c r="C151" s="13">
        <f t="shared" ref="C151:K151" si="1325">IF(C37="NA","0",IF(AND(C37&gt;1.4,C37&lt;=1.5),1,0))</f>
        <v>0</v>
      </c>
      <c r="D151" s="13">
        <f t="shared" si="1325"/>
        <v>0</v>
      </c>
      <c r="E151" s="13">
        <f t="shared" si="1325"/>
        <v>0</v>
      </c>
      <c r="F151" s="13">
        <f t="shared" si="1325"/>
        <v>0</v>
      </c>
      <c r="G151" s="13">
        <f t="shared" si="1325"/>
        <v>0</v>
      </c>
      <c r="H151" s="13">
        <f t="shared" si="1325"/>
        <v>0</v>
      </c>
      <c r="I151" s="13">
        <f t="shared" si="1325"/>
        <v>0</v>
      </c>
      <c r="J151" s="13">
        <f t="shared" si="1325"/>
        <v>0</v>
      </c>
      <c r="K151" s="13">
        <f t="shared" si="1325"/>
        <v>0</v>
      </c>
      <c r="L151" s="39" t="s">
        <v>15</v>
      </c>
      <c r="M151" s="13">
        <f>IF(M37="NA","0",IF(AND(M37&gt;1.4,M37&lt;=1.5),1,0))</f>
        <v>0</v>
      </c>
      <c r="N151" s="13">
        <f t="shared" ref="N151:U151" si="1326">IF(N37="NA","0",IF(AND(N37&gt;1.4,N37&lt;=1.5),1,0))</f>
        <v>0</v>
      </c>
      <c r="O151" s="13">
        <f t="shared" si="1326"/>
        <v>0</v>
      </c>
      <c r="P151" s="13">
        <f t="shared" si="1326"/>
        <v>0</v>
      </c>
      <c r="Q151" s="13">
        <f t="shared" si="1326"/>
        <v>0</v>
      </c>
      <c r="R151" s="13">
        <f t="shared" si="1326"/>
        <v>0</v>
      </c>
      <c r="S151" s="13">
        <f t="shared" si="1326"/>
        <v>0</v>
      </c>
      <c r="T151" s="13">
        <f t="shared" si="1326"/>
        <v>0</v>
      </c>
      <c r="U151" s="13">
        <f t="shared" si="1326"/>
        <v>0</v>
      </c>
      <c r="V151" s="13">
        <f t="shared" ref="V151" si="1327">IF(V37="NA","0",IF(AND(V37&gt;1.4,V37&lt;=1.5),1,0))</f>
        <v>0</v>
      </c>
      <c r="W151" s="13">
        <f>IF(W37="NA","0",IF(AND(W37&gt;1.4,W37&lt;=1.5),1,0))</f>
        <v>0</v>
      </c>
      <c r="X151" s="39" t="s">
        <v>15</v>
      </c>
      <c r="Y151" s="13">
        <f t="shared" ref="Y151:AG151" si="1328">IF(Y37="NA","0",IF(AND(Y37&gt;1.4,Y37&lt;=1.5),1,0))</f>
        <v>0</v>
      </c>
      <c r="Z151" s="13">
        <f t="shared" si="1328"/>
        <v>0</v>
      </c>
      <c r="AA151" s="13">
        <f t="shared" si="1328"/>
        <v>0</v>
      </c>
      <c r="AB151" s="13">
        <f t="shared" si="1328"/>
        <v>0</v>
      </c>
      <c r="AC151" s="13">
        <f t="shared" si="1328"/>
        <v>0</v>
      </c>
      <c r="AD151" s="13">
        <f t="shared" si="1328"/>
        <v>0</v>
      </c>
      <c r="AE151" s="13">
        <f t="shared" si="1328"/>
        <v>0</v>
      </c>
      <c r="AF151" s="13">
        <f t="shared" si="1328"/>
        <v>0</v>
      </c>
      <c r="AG151" s="13">
        <f t="shared" si="1328"/>
        <v>0</v>
      </c>
      <c r="AH151" s="13">
        <f>IF(AH37="NA","0",IF(AND(AH37&gt;1.4,AH37&lt;=1.5),1,0))</f>
        <v>0</v>
      </c>
      <c r="AI151" s="39" t="s">
        <v>15</v>
      </c>
      <c r="AJ151" s="13">
        <f t="shared" ref="AJ151:AR151" si="1329">IF(AJ37="NA","0",IF(AND(AJ37&gt;1.4,AJ37&lt;=1.5),1,0))</f>
        <v>0</v>
      </c>
      <c r="AK151" s="13">
        <f t="shared" si="1329"/>
        <v>0</v>
      </c>
      <c r="AL151" s="13">
        <f t="shared" si="1329"/>
        <v>0</v>
      </c>
      <c r="AM151" s="13">
        <f t="shared" si="1329"/>
        <v>0</v>
      </c>
      <c r="AN151" s="13">
        <f t="shared" si="1329"/>
        <v>0</v>
      </c>
      <c r="AO151" s="13">
        <f t="shared" si="1329"/>
        <v>0</v>
      </c>
      <c r="AP151" s="13">
        <f t="shared" si="1329"/>
        <v>0</v>
      </c>
      <c r="AQ151" s="13">
        <f t="shared" si="1329"/>
        <v>0</v>
      </c>
      <c r="AR151" s="13">
        <f t="shared" si="1329"/>
        <v>0</v>
      </c>
      <c r="AS151" s="13">
        <f>IF(AS37="NA","0",IF(AND(AS37&gt;1.4,AS37&lt;=1.5),1,0))</f>
        <v>0</v>
      </c>
      <c r="AT151" s="39" t="s">
        <v>15</v>
      </c>
      <c r="AU151" s="13">
        <f t="shared" ref="AU151:BC151" si="1330">IF(AU37="NA","0",IF(AND(AU37&gt;1.4,AU37&lt;=1.5),1,0))</f>
        <v>0</v>
      </c>
      <c r="AV151" s="13">
        <f t="shared" si="1330"/>
        <v>0</v>
      </c>
      <c r="AW151" s="13">
        <f t="shared" si="1330"/>
        <v>0</v>
      </c>
      <c r="AX151" s="13">
        <f t="shared" si="1330"/>
        <v>0</v>
      </c>
      <c r="AY151" s="13">
        <f t="shared" si="1330"/>
        <v>0</v>
      </c>
      <c r="AZ151" s="13">
        <f t="shared" si="1330"/>
        <v>0</v>
      </c>
      <c r="BA151" s="13">
        <f t="shared" si="1330"/>
        <v>0</v>
      </c>
      <c r="BB151" s="13">
        <f t="shared" si="1330"/>
        <v>0</v>
      </c>
      <c r="BC151" s="13">
        <f t="shared" si="1330"/>
        <v>0</v>
      </c>
      <c r="BD151" s="13">
        <f>IF(BD37="NA","0",IF(AND(BD37&gt;1.4,BD37&lt;=1.5),1,0))</f>
        <v>0</v>
      </c>
      <c r="BE151" s="39" t="s">
        <v>15</v>
      </c>
      <c r="BF151" s="13">
        <f t="shared" ref="BF151:BN151" si="1331">IF(BF37="NA","0",IF(AND(BF37&gt;1.4,BF37&lt;=1.5),1,0))</f>
        <v>0</v>
      </c>
      <c r="BG151" s="13">
        <f t="shared" si="1331"/>
        <v>0</v>
      </c>
      <c r="BH151" s="13">
        <f t="shared" si="1331"/>
        <v>0</v>
      </c>
      <c r="BI151" s="13">
        <f t="shared" si="1331"/>
        <v>0</v>
      </c>
      <c r="BJ151" s="13">
        <f t="shared" si="1331"/>
        <v>0</v>
      </c>
      <c r="BK151" s="13">
        <f t="shared" si="1331"/>
        <v>0</v>
      </c>
      <c r="BL151" s="13">
        <f t="shared" si="1331"/>
        <v>0</v>
      </c>
      <c r="BM151" s="13">
        <f t="shared" si="1331"/>
        <v>0</v>
      </c>
      <c r="BN151" s="13">
        <f t="shared" si="1331"/>
        <v>0</v>
      </c>
      <c r="BO151" s="13">
        <f>IF(BO37="NA","0",IF(AND(BO37&gt;1.4,BO37&lt;=1.5),1,0))</f>
        <v>0</v>
      </c>
      <c r="BP151" s="39" t="s">
        <v>15</v>
      </c>
      <c r="BQ151" s="13">
        <f t="shared" ref="BQ151:BY151" si="1332">IF(BQ37="NA","0",IF(AND(BQ37&gt;1.4,BQ37&lt;=1.5),1,0))</f>
        <v>0</v>
      </c>
      <c r="BR151" s="13">
        <f t="shared" si="1332"/>
        <v>0</v>
      </c>
      <c r="BS151" s="13">
        <f t="shared" si="1332"/>
        <v>0</v>
      </c>
      <c r="BT151" s="13">
        <f t="shared" si="1332"/>
        <v>0</v>
      </c>
      <c r="BU151" s="13">
        <f t="shared" si="1332"/>
        <v>0</v>
      </c>
      <c r="BV151" s="13">
        <f t="shared" si="1332"/>
        <v>0</v>
      </c>
      <c r="BW151" s="13">
        <f t="shared" si="1332"/>
        <v>0</v>
      </c>
      <c r="BX151" s="13">
        <f t="shared" si="1332"/>
        <v>0</v>
      </c>
      <c r="BY151" s="13">
        <f t="shared" si="1332"/>
        <v>0</v>
      </c>
      <c r="BZ151" s="13">
        <f>IF(BZ37="NA","0",IF(AND(BZ37&gt;1.4,BZ37&lt;=1.5),1,0))</f>
        <v>0</v>
      </c>
      <c r="CA151" s="39" t="s">
        <v>15</v>
      </c>
      <c r="CB151" s="13">
        <f t="shared" ref="CB151:CJ151" si="1333">IF(CB37="NA","0",IF(AND(CB37&gt;1.4,CB37&lt;=1.5),1,0))</f>
        <v>0</v>
      </c>
      <c r="CC151" s="13">
        <f t="shared" si="1333"/>
        <v>0</v>
      </c>
      <c r="CD151" s="13">
        <f t="shared" si="1333"/>
        <v>0</v>
      </c>
      <c r="CE151" s="13">
        <f t="shared" si="1333"/>
        <v>0</v>
      </c>
      <c r="CF151" s="13">
        <f t="shared" si="1333"/>
        <v>0</v>
      </c>
      <c r="CG151" s="13">
        <f t="shared" si="1333"/>
        <v>0</v>
      </c>
      <c r="CH151" s="13">
        <f t="shared" si="1333"/>
        <v>0</v>
      </c>
      <c r="CI151" s="13">
        <f t="shared" si="1333"/>
        <v>0</v>
      </c>
      <c r="CJ151" s="13">
        <f t="shared" si="1333"/>
        <v>0</v>
      </c>
      <c r="CK151" s="13">
        <f>IF(CK37="NA","0",IF(AND(CK37&gt;1.4,CK37&lt;=1.5),1,0))</f>
        <v>0</v>
      </c>
      <c r="CL151" s="39" t="s">
        <v>15</v>
      </c>
      <c r="CM151" s="13">
        <f t="shared" ref="CM151:CU151" si="1334">IF(CM37="NA","0",IF(AND(CM37&gt;1.4,CM37&lt;=1.5),1,0))</f>
        <v>0</v>
      </c>
      <c r="CN151" s="13">
        <f t="shared" si="1334"/>
        <v>0</v>
      </c>
      <c r="CO151" s="13">
        <f t="shared" si="1334"/>
        <v>0</v>
      </c>
      <c r="CP151" s="13">
        <f t="shared" si="1334"/>
        <v>0</v>
      </c>
      <c r="CQ151" s="13">
        <f t="shared" si="1334"/>
        <v>0</v>
      </c>
      <c r="CR151" s="13">
        <f t="shared" si="1334"/>
        <v>0</v>
      </c>
      <c r="CS151" s="13">
        <f t="shared" si="1334"/>
        <v>0</v>
      </c>
      <c r="CT151" s="13">
        <f t="shared" si="1334"/>
        <v>0</v>
      </c>
      <c r="CU151" s="13">
        <f t="shared" si="1334"/>
        <v>0</v>
      </c>
      <c r="CV151" s="13">
        <f>IF(CV37="NA","0",IF(AND(CV37&gt;1.4,CV37&lt;=1.5),1,0))</f>
        <v>0</v>
      </c>
      <c r="CW151" s="39" t="s">
        <v>15</v>
      </c>
      <c r="CX151" s="13">
        <f t="shared" ref="CX151:DF151" si="1335">IF(CX37="NA","0",IF(AND(CX37&gt;1.4,CX37&lt;=1.5),1,0))</f>
        <v>0</v>
      </c>
      <c r="CY151" s="13">
        <f t="shared" si="1335"/>
        <v>0</v>
      </c>
      <c r="CZ151" s="13">
        <f t="shared" si="1335"/>
        <v>0</v>
      </c>
      <c r="DA151" s="13">
        <f t="shared" si="1335"/>
        <v>0</v>
      </c>
      <c r="DB151" s="13">
        <f t="shared" si="1335"/>
        <v>0</v>
      </c>
      <c r="DC151" s="13">
        <f t="shared" si="1335"/>
        <v>0</v>
      </c>
      <c r="DD151" s="13">
        <f t="shared" si="1335"/>
        <v>0</v>
      </c>
      <c r="DE151" s="13">
        <f t="shared" si="1335"/>
        <v>0</v>
      </c>
      <c r="DF151" s="13">
        <f t="shared" si="1335"/>
        <v>0</v>
      </c>
      <c r="DG151" s="13">
        <f>IF(DG37="NA","0",IF(AND(DG37&gt;1.4,DG37&lt;=1.5),1,0))</f>
        <v>0</v>
      </c>
      <c r="DH151" s="39" t="s">
        <v>15</v>
      </c>
      <c r="DI151" s="13">
        <f t="shared" ref="DI151:DQ151" si="1336">IF(DI37="NA","0",IF(AND(DI37&gt;1.4,DI37&lt;=1.5),1,0))</f>
        <v>0</v>
      </c>
      <c r="DJ151" s="13">
        <f t="shared" si="1336"/>
        <v>0</v>
      </c>
      <c r="DK151" s="13">
        <f t="shared" si="1336"/>
        <v>0</v>
      </c>
      <c r="DL151" s="13">
        <f t="shared" si="1336"/>
        <v>0</v>
      </c>
      <c r="DM151" s="13">
        <f t="shared" si="1336"/>
        <v>0</v>
      </c>
      <c r="DN151" s="13">
        <f t="shared" si="1336"/>
        <v>0</v>
      </c>
      <c r="DO151" s="13">
        <f t="shared" si="1336"/>
        <v>0</v>
      </c>
      <c r="DP151" s="13">
        <f t="shared" si="1336"/>
        <v>0</v>
      </c>
      <c r="DQ151" s="13">
        <f t="shared" si="1336"/>
        <v>0</v>
      </c>
      <c r="DR151" s="13">
        <f>IF(DR37="NA","0",IF(AND(DR37&gt;1.4,DR37&lt;=1.5),1,0))</f>
        <v>0</v>
      </c>
      <c r="DS151" s="39" t="s">
        <v>15</v>
      </c>
      <c r="DT151" s="13">
        <f t="shared" ref="DT151:EB151" si="1337">IF(DT37="NA","0",IF(AND(DT37&gt;1.4,DT37&lt;=1.5),1,0))</f>
        <v>0</v>
      </c>
      <c r="DU151" s="13">
        <f t="shared" si="1337"/>
        <v>0</v>
      </c>
      <c r="DV151" s="13">
        <f t="shared" si="1337"/>
        <v>0</v>
      </c>
      <c r="DW151" s="13">
        <f t="shared" si="1337"/>
        <v>0</v>
      </c>
      <c r="DX151" s="13">
        <f t="shared" si="1337"/>
        <v>0</v>
      </c>
      <c r="DY151" s="13">
        <f t="shared" si="1337"/>
        <v>0</v>
      </c>
      <c r="DZ151" s="13">
        <f t="shared" si="1337"/>
        <v>0</v>
      </c>
      <c r="EA151" s="13">
        <f t="shared" si="1337"/>
        <v>0</v>
      </c>
      <c r="EB151" s="13">
        <f t="shared" si="1337"/>
        <v>0</v>
      </c>
      <c r="EC151" s="13">
        <f>IF(EC37="NA","0",IF(AND(EC37&gt;1.4,EC37&lt;=1.5),1,0))</f>
        <v>0</v>
      </c>
      <c r="ED151" s="39" t="s">
        <v>15</v>
      </c>
      <c r="EE151" s="13">
        <f t="shared" ref="EE151:EM151" si="1338">IF(EE37="NA","0",IF(AND(EE37&gt;1.4,EE37&lt;=1.5),1,0))</f>
        <v>0</v>
      </c>
      <c r="EF151" s="13">
        <f t="shared" si="1338"/>
        <v>0</v>
      </c>
      <c r="EG151" s="13">
        <f t="shared" si="1338"/>
        <v>0</v>
      </c>
      <c r="EH151" s="13">
        <f t="shared" si="1338"/>
        <v>0</v>
      </c>
      <c r="EI151" s="13">
        <f t="shared" si="1338"/>
        <v>0</v>
      </c>
      <c r="EJ151" s="13">
        <f t="shared" si="1338"/>
        <v>0</v>
      </c>
      <c r="EK151" s="13">
        <f t="shared" si="1338"/>
        <v>0</v>
      </c>
      <c r="EL151" s="13">
        <f t="shared" si="1338"/>
        <v>0</v>
      </c>
      <c r="EM151" s="13">
        <f t="shared" si="1338"/>
        <v>0</v>
      </c>
      <c r="EN151" s="13">
        <f t="shared" ref="EN151" si="1339">IF(EN37="NA","0",IF(AND(EN37&gt;1.4,EN37&lt;=1.5),1,0))</f>
        <v>0</v>
      </c>
      <c r="EO151" s="39" t="s">
        <v>15</v>
      </c>
      <c r="EP151" s="13">
        <f t="shared" ref="EP151:EY151" si="1340">IF(EP37="NA","0",IF(AND(EP37&gt;1.4,EP37&lt;=1.5),1,0))</f>
        <v>0</v>
      </c>
      <c r="EQ151" s="13">
        <f t="shared" si="1340"/>
        <v>0</v>
      </c>
      <c r="ER151" s="13">
        <f t="shared" si="1340"/>
        <v>0</v>
      </c>
      <c r="ES151" s="13">
        <f t="shared" si="1340"/>
        <v>0</v>
      </c>
      <c r="ET151" s="13">
        <f t="shared" si="1340"/>
        <v>0</v>
      </c>
      <c r="EU151" s="13">
        <f t="shared" si="1340"/>
        <v>0</v>
      </c>
      <c r="EV151" s="13">
        <f t="shared" si="1340"/>
        <v>0</v>
      </c>
      <c r="EW151" s="13">
        <f t="shared" si="1340"/>
        <v>0</v>
      </c>
      <c r="EX151" s="13">
        <f t="shared" si="1340"/>
        <v>0</v>
      </c>
      <c r="EY151" s="13">
        <f t="shared" si="1340"/>
        <v>0</v>
      </c>
      <c r="EZ151" s="39" t="s">
        <v>15</v>
      </c>
      <c r="FA151" s="13">
        <f t="shared" ref="FA151:FJ151" si="1341">IF(FA37="NA","0",IF(AND(FA37&gt;1.4,FA37&lt;=1.5),1,0))</f>
        <v>0</v>
      </c>
      <c r="FB151" s="13">
        <f t="shared" si="1341"/>
        <v>0</v>
      </c>
      <c r="FC151" s="13">
        <f t="shared" si="1341"/>
        <v>0</v>
      </c>
      <c r="FD151" s="13">
        <f t="shared" si="1341"/>
        <v>0</v>
      </c>
      <c r="FE151" s="13">
        <f t="shared" si="1341"/>
        <v>0</v>
      </c>
      <c r="FF151" s="13">
        <f t="shared" si="1341"/>
        <v>0</v>
      </c>
      <c r="FG151" s="13">
        <f t="shared" si="1341"/>
        <v>0</v>
      </c>
      <c r="FH151" s="13">
        <f t="shared" si="1341"/>
        <v>0</v>
      </c>
      <c r="FI151" s="13">
        <f t="shared" si="1341"/>
        <v>0</v>
      </c>
      <c r="FJ151" s="13">
        <f t="shared" si="1341"/>
        <v>0</v>
      </c>
      <c r="FK151" s="39" t="s">
        <v>15</v>
      </c>
      <c r="FL151" s="13">
        <f t="shared" ref="FL151:FR151" si="1342">IF(FL37="NA","0",IF(AND(FL37&gt;1.4,FL37&lt;=1.5),1,0))</f>
        <v>0</v>
      </c>
      <c r="FM151" s="13">
        <f t="shared" si="1342"/>
        <v>0</v>
      </c>
      <c r="FN151" s="13">
        <f t="shared" si="1342"/>
        <v>0</v>
      </c>
      <c r="FO151" s="13">
        <f t="shared" si="1342"/>
        <v>0</v>
      </c>
      <c r="FP151" s="13">
        <f t="shared" si="1342"/>
        <v>0</v>
      </c>
      <c r="FQ151" s="13">
        <f t="shared" si="1342"/>
        <v>0</v>
      </c>
      <c r="FR151" s="13">
        <f t="shared" si="1342"/>
        <v>0</v>
      </c>
      <c r="FS151" s="39" t="s">
        <v>15</v>
      </c>
      <c r="FT151" s="94" t="s">
        <v>15</v>
      </c>
      <c r="FU151" s="13">
        <f>SUM(B151:FS151)</f>
        <v>0</v>
      </c>
      <c r="FV151" s="38"/>
      <c r="FW151" s="4"/>
      <c r="FX151" s="4"/>
    </row>
    <row r="152" spans="1:180" x14ac:dyDescent="0.2">
      <c r="A152" s="39" t="s">
        <v>16</v>
      </c>
      <c r="B152" s="13">
        <f t="shared" ref="B152:K152" si="1343">IF(B38="NA","0",IF(AND(B38&gt;0.5,B38&lt;=0.61),1,0))</f>
        <v>0</v>
      </c>
      <c r="C152" s="13">
        <f t="shared" si="1343"/>
        <v>0</v>
      </c>
      <c r="D152" s="13">
        <f t="shared" si="1343"/>
        <v>0</v>
      </c>
      <c r="E152" s="13">
        <f t="shared" si="1343"/>
        <v>0</v>
      </c>
      <c r="F152" s="13">
        <f t="shared" si="1343"/>
        <v>0</v>
      </c>
      <c r="G152" s="13">
        <f t="shared" si="1343"/>
        <v>0</v>
      </c>
      <c r="H152" s="13">
        <f t="shared" si="1343"/>
        <v>0</v>
      </c>
      <c r="I152" s="13">
        <f t="shared" si="1343"/>
        <v>0</v>
      </c>
      <c r="J152" s="13">
        <f t="shared" si="1343"/>
        <v>0</v>
      </c>
      <c r="K152" s="13">
        <f t="shared" si="1343"/>
        <v>0</v>
      </c>
      <c r="L152" s="39" t="s">
        <v>16</v>
      </c>
      <c r="M152" s="13">
        <f t="shared" ref="M152:W152" si="1344">IF(M38="NA","0",IF(AND(M38&gt;0.5,M38&lt;=0.61),1,0))</f>
        <v>0</v>
      </c>
      <c r="N152" s="13">
        <f t="shared" si="1344"/>
        <v>0</v>
      </c>
      <c r="O152" s="13">
        <f t="shared" si="1344"/>
        <v>0</v>
      </c>
      <c r="P152" s="13">
        <f t="shared" si="1344"/>
        <v>0</v>
      </c>
      <c r="Q152" s="13">
        <f t="shared" si="1344"/>
        <v>0</v>
      </c>
      <c r="R152" s="13">
        <f t="shared" si="1344"/>
        <v>0</v>
      </c>
      <c r="S152" s="13">
        <f t="shared" si="1344"/>
        <v>0</v>
      </c>
      <c r="T152" s="13">
        <f t="shared" si="1344"/>
        <v>0</v>
      </c>
      <c r="U152" s="13">
        <f t="shared" si="1344"/>
        <v>0</v>
      </c>
      <c r="V152" s="13">
        <f t="shared" ref="V152" si="1345">IF(V38="NA","0",IF(AND(V38&gt;0.5,V38&lt;=0.61),1,0))</f>
        <v>0</v>
      </c>
      <c r="W152" s="13">
        <f t="shared" si="1344"/>
        <v>0</v>
      </c>
      <c r="X152" s="39" t="s">
        <v>16</v>
      </c>
      <c r="Y152" s="13">
        <f t="shared" ref="Y152:AH152" si="1346">IF(Y38="NA","0",IF(AND(Y38&gt;0.5,Y38&lt;=0.61),1,0))</f>
        <v>0</v>
      </c>
      <c r="Z152" s="13">
        <f t="shared" si="1346"/>
        <v>0</v>
      </c>
      <c r="AA152" s="13">
        <f t="shared" si="1346"/>
        <v>0</v>
      </c>
      <c r="AB152" s="13">
        <f t="shared" si="1346"/>
        <v>0</v>
      </c>
      <c r="AC152" s="13">
        <f t="shared" si="1346"/>
        <v>0</v>
      </c>
      <c r="AD152" s="13">
        <f t="shared" si="1346"/>
        <v>0</v>
      </c>
      <c r="AE152" s="13">
        <f t="shared" si="1346"/>
        <v>0</v>
      </c>
      <c r="AF152" s="13">
        <f t="shared" si="1346"/>
        <v>0</v>
      </c>
      <c r="AG152" s="13">
        <f t="shared" si="1346"/>
        <v>0</v>
      </c>
      <c r="AH152" s="13">
        <f t="shared" si="1346"/>
        <v>0</v>
      </c>
      <c r="AI152" s="39" t="s">
        <v>16</v>
      </c>
      <c r="AJ152" s="13">
        <f t="shared" ref="AJ152:AS152" si="1347">IF(AJ38="NA","0",IF(AND(AJ38&gt;0.5,AJ38&lt;=0.61),1,0))</f>
        <v>0</v>
      </c>
      <c r="AK152" s="13">
        <f t="shared" si="1347"/>
        <v>0</v>
      </c>
      <c r="AL152" s="13">
        <f t="shared" si="1347"/>
        <v>0</v>
      </c>
      <c r="AM152" s="13">
        <f t="shared" si="1347"/>
        <v>0</v>
      </c>
      <c r="AN152" s="13">
        <f t="shared" si="1347"/>
        <v>0</v>
      </c>
      <c r="AO152" s="13">
        <f t="shared" si="1347"/>
        <v>0</v>
      </c>
      <c r="AP152" s="13">
        <f t="shared" si="1347"/>
        <v>0</v>
      </c>
      <c r="AQ152" s="13">
        <f t="shared" si="1347"/>
        <v>0</v>
      </c>
      <c r="AR152" s="13">
        <f t="shared" si="1347"/>
        <v>0</v>
      </c>
      <c r="AS152" s="13">
        <f t="shared" si="1347"/>
        <v>0</v>
      </c>
      <c r="AT152" s="39" t="s">
        <v>16</v>
      </c>
      <c r="AU152" s="13">
        <f t="shared" ref="AU152:BD152" si="1348">IF(AU38="NA","0",IF(AND(AU38&gt;0.5,AU38&lt;=0.61),1,0))</f>
        <v>0</v>
      </c>
      <c r="AV152" s="13">
        <f t="shared" si="1348"/>
        <v>0</v>
      </c>
      <c r="AW152" s="13">
        <f t="shared" si="1348"/>
        <v>0</v>
      </c>
      <c r="AX152" s="13">
        <f t="shared" si="1348"/>
        <v>0</v>
      </c>
      <c r="AY152" s="13">
        <f t="shared" si="1348"/>
        <v>0</v>
      </c>
      <c r="AZ152" s="13">
        <f t="shared" si="1348"/>
        <v>0</v>
      </c>
      <c r="BA152" s="13">
        <f t="shared" si="1348"/>
        <v>0</v>
      </c>
      <c r="BB152" s="13">
        <f t="shared" si="1348"/>
        <v>0</v>
      </c>
      <c r="BC152" s="13">
        <f t="shared" si="1348"/>
        <v>0</v>
      </c>
      <c r="BD152" s="13">
        <f t="shared" si="1348"/>
        <v>0</v>
      </c>
      <c r="BE152" s="39" t="s">
        <v>16</v>
      </c>
      <c r="BF152" s="13">
        <f t="shared" ref="BF152:BO152" si="1349">IF(BF38="NA","0",IF(AND(BF38&gt;0.5,BF38&lt;=0.61),1,0))</f>
        <v>0</v>
      </c>
      <c r="BG152" s="13">
        <f t="shared" si="1349"/>
        <v>0</v>
      </c>
      <c r="BH152" s="13">
        <f t="shared" si="1349"/>
        <v>0</v>
      </c>
      <c r="BI152" s="13">
        <f t="shared" si="1349"/>
        <v>0</v>
      </c>
      <c r="BJ152" s="13">
        <f t="shared" si="1349"/>
        <v>0</v>
      </c>
      <c r="BK152" s="13">
        <f t="shared" si="1349"/>
        <v>0</v>
      </c>
      <c r="BL152" s="13">
        <f t="shared" si="1349"/>
        <v>0</v>
      </c>
      <c r="BM152" s="13">
        <f t="shared" si="1349"/>
        <v>0</v>
      </c>
      <c r="BN152" s="13">
        <f t="shared" si="1349"/>
        <v>0</v>
      </c>
      <c r="BO152" s="13">
        <f t="shared" si="1349"/>
        <v>0</v>
      </c>
      <c r="BP152" s="39" t="s">
        <v>16</v>
      </c>
      <c r="BQ152" s="13">
        <f t="shared" ref="BQ152:BZ152" si="1350">IF(BQ38="NA","0",IF(AND(BQ38&gt;0.5,BQ38&lt;=0.61),1,0))</f>
        <v>0</v>
      </c>
      <c r="BR152" s="13">
        <f t="shared" si="1350"/>
        <v>0</v>
      </c>
      <c r="BS152" s="13">
        <f t="shared" si="1350"/>
        <v>0</v>
      </c>
      <c r="BT152" s="13">
        <f t="shared" si="1350"/>
        <v>0</v>
      </c>
      <c r="BU152" s="13">
        <f t="shared" si="1350"/>
        <v>0</v>
      </c>
      <c r="BV152" s="13">
        <f t="shared" si="1350"/>
        <v>0</v>
      </c>
      <c r="BW152" s="13">
        <f t="shared" si="1350"/>
        <v>0</v>
      </c>
      <c r="BX152" s="13">
        <f t="shared" si="1350"/>
        <v>0</v>
      </c>
      <c r="BY152" s="13">
        <f t="shared" si="1350"/>
        <v>0</v>
      </c>
      <c r="BZ152" s="13">
        <f t="shared" si="1350"/>
        <v>0</v>
      </c>
      <c r="CA152" s="39" t="s">
        <v>16</v>
      </c>
      <c r="CB152" s="13">
        <f t="shared" ref="CB152:CK152" si="1351">IF(CB38="NA","0",IF(AND(CB38&gt;0.5,CB38&lt;=0.61),1,0))</f>
        <v>0</v>
      </c>
      <c r="CC152" s="13">
        <f t="shared" si="1351"/>
        <v>0</v>
      </c>
      <c r="CD152" s="13">
        <f t="shared" si="1351"/>
        <v>0</v>
      </c>
      <c r="CE152" s="13">
        <f t="shared" si="1351"/>
        <v>0</v>
      </c>
      <c r="CF152" s="13">
        <f t="shared" si="1351"/>
        <v>0</v>
      </c>
      <c r="CG152" s="13">
        <f t="shared" si="1351"/>
        <v>0</v>
      </c>
      <c r="CH152" s="13">
        <f t="shared" si="1351"/>
        <v>0</v>
      </c>
      <c r="CI152" s="13">
        <f t="shared" si="1351"/>
        <v>0</v>
      </c>
      <c r="CJ152" s="13">
        <f t="shared" si="1351"/>
        <v>0</v>
      </c>
      <c r="CK152" s="13">
        <f t="shared" si="1351"/>
        <v>0</v>
      </c>
      <c r="CL152" s="39" t="s">
        <v>16</v>
      </c>
      <c r="CM152" s="13">
        <f t="shared" ref="CM152:CV152" si="1352">IF(CM38="NA","0",IF(AND(CM38&gt;0.5,CM38&lt;=0.61),1,0))</f>
        <v>0</v>
      </c>
      <c r="CN152" s="13">
        <f t="shared" si="1352"/>
        <v>0</v>
      </c>
      <c r="CO152" s="13">
        <f t="shared" si="1352"/>
        <v>0</v>
      </c>
      <c r="CP152" s="13">
        <f t="shared" si="1352"/>
        <v>0</v>
      </c>
      <c r="CQ152" s="13">
        <f t="shared" si="1352"/>
        <v>0</v>
      </c>
      <c r="CR152" s="13">
        <f t="shared" si="1352"/>
        <v>0</v>
      </c>
      <c r="CS152" s="13">
        <f t="shared" si="1352"/>
        <v>1</v>
      </c>
      <c r="CT152" s="13">
        <f t="shared" si="1352"/>
        <v>0</v>
      </c>
      <c r="CU152" s="13">
        <f t="shared" si="1352"/>
        <v>0</v>
      </c>
      <c r="CV152" s="13">
        <f t="shared" si="1352"/>
        <v>0</v>
      </c>
      <c r="CW152" s="39" t="s">
        <v>16</v>
      </c>
      <c r="CX152" s="13">
        <f t="shared" ref="CX152:DG152" si="1353">IF(CX38="NA","0",IF(AND(CX38&gt;0.5,CX38&lt;=0.61),1,0))</f>
        <v>0</v>
      </c>
      <c r="CY152" s="13">
        <f t="shared" si="1353"/>
        <v>0</v>
      </c>
      <c r="CZ152" s="13">
        <f t="shared" si="1353"/>
        <v>0</v>
      </c>
      <c r="DA152" s="13">
        <f t="shared" si="1353"/>
        <v>0</v>
      </c>
      <c r="DB152" s="13">
        <f t="shared" si="1353"/>
        <v>0</v>
      </c>
      <c r="DC152" s="13">
        <f t="shared" si="1353"/>
        <v>0</v>
      </c>
      <c r="DD152" s="13">
        <f t="shared" si="1353"/>
        <v>0</v>
      </c>
      <c r="DE152" s="13">
        <f t="shared" si="1353"/>
        <v>0</v>
      </c>
      <c r="DF152" s="13">
        <f t="shared" si="1353"/>
        <v>0</v>
      </c>
      <c r="DG152" s="13">
        <f t="shared" si="1353"/>
        <v>0</v>
      </c>
      <c r="DH152" s="39" t="s">
        <v>16</v>
      </c>
      <c r="DI152" s="13">
        <f t="shared" ref="DI152:DR152" si="1354">IF(DI38="NA","0",IF(AND(DI38&gt;0.5,DI38&lt;=0.61),1,0))</f>
        <v>0</v>
      </c>
      <c r="DJ152" s="13">
        <f t="shared" si="1354"/>
        <v>0</v>
      </c>
      <c r="DK152" s="13">
        <f t="shared" si="1354"/>
        <v>0</v>
      </c>
      <c r="DL152" s="13">
        <f t="shared" si="1354"/>
        <v>0</v>
      </c>
      <c r="DM152" s="13">
        <f t="shared" si="1354"/>
        <v>0</v>
      </c>
      <c r="DN152" s="13">
        <f t="shared" si="1354"/>
        <v>0</v>
      </c>
      <c r="DO152" s="13">
        <f t="shared" si="1354"/>
        <v>0</v>
      </c>
      <c r="DP152" s="13">
        <f t="shared" si="1354"/>
        <v>0</v>
      </c>
      <c r="DQ152" s="13">
        <f t="shared" si="1354"/>
        <v>0</v>
      </c>
      <c r="DR152" s="13">
        <f t="shared" si="1354"/>
        <v>0</v>
      </c>
      <c r="DS152" s="39" t="s">
        <v>16</v>
      </c>
      <c r="DT152" s="13">
        <f t="shared" ref="DT152:EC152" si="1355">IF(DT38="NA","0",IF(AND(DT38&gt;0.5,DT38&lt;=0.61),1,0))</f>
        <v>0</v>
      </c>
      <c r="DU152" s="13">
        <f t="shared" si="1355"/>
        <v>0</v>
      </c>
      <c r="DV152" s="13">
        <f t="shared" si="1355"/>
        <v>0</v>
      </c>
      <c r="DW152" s="13">
        <f t="shared" si="1355"/>
        <v>0</v>
      </c>
      <c r="DX152" s="13">
        <f t="shared" si="1355"/>
        <v>0</v>
      </c>
      <c r="DY152" s="13">
        <f t="shared" si="1355"/>
        <v>0</v>
      </c>
      <c r="DZ152" s="13">
        <f t="shared" si="1355"/>
        <v>0</v>
      </c>
      <c r="EA152" s="13">
        <f t="shared" si="1355"/>
        <v>0</v>
      </c>
      <c r="EB152" s="13">
        <f t="shared" si="1355"/>
        <v>0</v>
      </c>
      <c r="EC152" s="13">
        <f t="shared" si="1355"/>
        <v>0</v>
      </c>
      <c r="ED152" s="39" t="s">
        <v>16</v>
      </c>
      <c r="EE152" s="13">
        <f t="shared" ref="EE152:EM152" si="1356">IF(EE38="NA","0",IF(AND(EE38&gt;0.5,EE38&lt;=0.61),1,0))</f>
        <v>0</v>
      </c>
      <c r="EF152" s="13">
        <f t="shared" si="1356"/>
        <v>0</v>
      </c>
      <c r="EG152" s="13">
        <f t="shared" si="1356"/>
        <v>0</v>
      </c>
      <c r="EH152" s="13">
        <f t="shared" si="1356"/>
        <v>0</v>
      </c>
      <c r="EI152" s="13">
        <f t="shared" si="1356"/>
        <v>0</v>
      </c>
      <c r="EJ152" s="13">
        <f t="shared" si="1356"/>
        <v>0</v>
      </c>
      <c r="EK152" s="13">
        <f t="shared" si="1356"/>
        <v>0</v>
      </c>
      <c r="EL152" s="13">
        <f t="shared" si="1356"/>
        <v>0</v>
      </c>
      <c r="EM152" s="13">
        <f t="shared" si="1356"/>
        <v>0</v>
      </c>
      <c r="EN152" s="13">
        <f t="shared" ref="EN152" si="1357">IF(EN38="NA","0",IF(AND(EN38&gt;0.5,EN38&lt;=0.61),1,0))</f>
        <v>0</v>
      </c>
      <c r="EO152" s="39" t="s">
        <v>16</v>
      </c>
      <c r="EP152" s="13">
        <f t="shared" ref="EP152:EY152" si="1358">IF(EP38="NA","0",IF(AND(EP38&gt;0.5,EP38&lt;=0.61),1,0))</f>
        <v>0</v>
      </c>
      <c r="EQ152" s="13">
        <f t="shared" si="1358"/>
        <v>0</v>
      </c>
      <c r="ER152" s="13">
        <f t="shared" si="1358"/>
        <v>0</v>
      </c>
      <c r="ES152" s="13">
        <f t="shared" si="1358"/>
        <v>0</v>
      </c>
      <c r="ET152" s="13">
        <f t="shared" si="1358"/>
        <v>0</v>
      </c>
      <c r="EU152" s="13">
        <f t="shared" si="1358"/>
        <v>0</v>
      </c>
      <c r="EV152" s="13">
        <f t="shared" si="1358"/>
        <v>0</v>
      </c>
      <c r="EW152" s="13">
        <f t="shared" si="1358"/>
        <v>0</v>
      </c>
      <c r="EX152" s="13">
        <f t="shared" si="1358"/>
        <v>0</v>
      </c>
      <c r="EY152" s="13">
        <f t="shared" si="1358"/>
        <v>0</v>
      </c>
      <c r="EZ152" s="39" t="s">
        <v>16</v>
      </c>
      <c r="FA152" s="13">
        <f t="shared" ref="FA152:FJ152" si="1359">IF(FA38="NA","0",IF(AND(FA38&gt;0.5,FA38&lt;=0.61),1,0))</f>
        <v>0</v>
      </c>
      <c r="FB152" s="13">
        <f t="shared" si="1359"/>
        <v>0</v>
      </c>
      <c r="FC152" s="13">
        <f t="shared" si="1359"/>
        <v>0</v>
      </c>
      <c r="FD152" s="13">
        <f t="shared" si="1359"/>
        <v>0</v>
      </c>
      <c r="FE152" s="13">
        <f t="shared" si="1359"/>
        <v>0</v>
      </c>
      <c r="FF152" s="13">
        <f t="shared" si="1359"/>
        <v>0</v>
      </c>
      <c r="FG152" s="13">
        <f t="shared" si="1359"/>
        <v>0</v>
      </c>
      <c r="FH152" s="13">
        <f t="shared" si="1359"/>
        <v>0</v>
      </c>
      <c r="FI152" s="13">
        <f t="shared" si="1359"/>
        <v>0</v>
      </c>
      <c r="FJ152" s="13">
        <f t="shared" si="1359"/>
        <v>0</v>
      </c>
      <c r="FK152" s="39" t="s">
        <v>16</v>
      </c>
      <c r="FL152" s="13">
        <f t="shared" ref="FL152:FR152" si="1360">IF(FL38="NA","0",IF(AND(FL38&gt;0.5,FL38&lt;=0.61),1,0))</f>
        <v>0</v>
      </c>
      <c r="FM152" s="13">
        <f t="shared" si="1360"/>
        <v>0</v>
      </c>
      <c r="FN152" s="13">
        <f t="shared" si="1360"/>
        <v>0</v>
      </c>
      <c r="FO152" s="13">
        <f t="shared" si="1360"/>
        <v>0</v>
      </c>
      <c r="FP152" s="13">
        <f t="shared" si="1360"/>
        <v>0</v>
      </c>
      <c r="FQ152" s="13">
        <f t="shared" si="1360"/>
        <v>0</v>
      </c>
      <c r="FR152" s="13">
        <f t="shared" si="1360"/>
        <v>0</v>
      </c>
      <c r="FS152" s="39" t="s">
        <v>16</v>
      </c>
      <c r="FT152" s="94" t="s">
        <v>16</v>
      </c>
      <c r="FU152" s="13">
        <f>SUM(B152:FS152)</f>
        <v>1</v>
      </c>
      <c r="FV152" s="38"/>
      <c r="FW152" s="4"/>
      <c r="FX152" s="4"/>
    </row>
    <row r="153" spans="1:180" x14ac:dyDescent="0.2">
      <c r="A153" s="36" t="s">
        <v>75</v>
      </c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6" t="s">
        <v>75</v>
      </c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6" t="s">
        <v>75</v>
      </c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6" t="s">
        <v>75</v>
      </c>
      <c r="AJ153" s="37"/>
      <c r="AK153" s="37"/>
      <c r="AL153" s="37"/>
      <c r="AM153" s="37"/>
      <c r="AN153" s="37"/>
      <c r="AO153" s="37"/>
      <c r="AP153" s="37"/>
      <c r="AQ153" s="37"/>
      <c r="AR153" s="37"/>
      <c r="AS153" s="37"/>
      <c r="AT153" s="36" t="s">
        <v>75</v>
      </c>
      <c r="AU153" s="37"/>
      <c r="AV153" s="37"/>
      <c r="AW153" s="37"/>
      <c r="AX153" s="37"/>
      <c r="AY153" s="37"/>
      <c r="AZ153" s="37"/>
      <c r="BA153" s="37"/>
      <c r="BB153" s="37"/>
      <c r="BC153" s="37"/>
      <c r="BD153" s="37"/>
      <c r="BE153" s="36" t="s">
        <v>75</v>
      </c>
      <c r="BF153" s="37"/>
      <c r="BG153" s="37"/>
      <c r="BH153" s="37"/>
      <c r="BI153" s="37"/>
      <c r="BJ153" s="37"/>
      <c r="BK153" s="37"/>
      <c r="BL153" s="37"/>
      <c r="BM153" s="37"/>
      <c r="BN153" s="37"/>
      <c r="BO153" s="37"/>
      <c r="BP153" s="36" t="s">
        <v>75</v>
      </c>
      <c r="BQ153" s="37"/>
      <c r="BR153" s="37"/>
      <c r="BS153" s="37"/>
      <c r="BT153" s="37"/>
      <c r="BU153" s="37"/>
      <c r="BV153" s="37"/>
      <c r="BW153" s="37"/>
      <c r="BX153" s="37"/>
      <c r="BY153" s="37"/>
      <c r="BZ153" s="37"/>
      <c r="CA153" s="36" t="s">
        <v>75</v>
      </c>
      <c r="CB153" s="37"/>
      <c r="CC153" s="37"/>
      <c r="CD153" s="37"/>
      <c r="CE153" s="37"/>
      <c r="CF153" s="37"/>
      <c r="CG153" s="37"/>
      <c r="CH153" s="37"/>
      <c r="CI153" s="37"/>
      <c r="CJ153" s="37"/>
      <c r="CK153" s="37"/>
      <c r="CL153" s="36" t="s">
        <v>75</v>
      </c>
      <c r="CM153" s="37"/>
      <c r="CN153" s="37"/>
      <c r="CO153" s="37"/>
      <c r="CP153" s="37"/>
      <c r="CQ153" s="37"/>
      <c r="CR153" s="37"/>
      <c r="CS153" s="37"/>
      <c r="CT153" s="37"/>
      <c r="CU153" s="37"/>
      <c r="CV153" s="37"/>
      <c r="CW153" s="36" t="s">
        <v>75</v>
      </c>
      <c r="CX153" s="37"/>
      <c r="CY153" s="37"/>
      <c r="CZ153" s="37"/>
      <c r="DA153" s="37"/>
      <c r="DB153" s="37"/>
      <c r="DC153" s="37"/>
      <c r="DD153" s="37"/>
      <c r="DE153" s="37"/>
      <c r="DF153" s="37"/>
      <c r="DG153" s="37"/>
      <c r="DH153" s="36" t="s">
        <v>75</v>
      </c>
      <c r="DI153" s="37"/>
      <c r="DJ153" s="37"/>
      <c r="DK153" s="37"/>
      <c r="DL153" s="37"/>
      <c r="DM153" s="37"/>
      <c r="DN153" s="37"/>
      <c r="DO153" s="37"/>
      <c r="DP153" s="37"/>
      <c r="DQ153" s="37"/>
      <c r="DR153" s="37"/>
      <c r="DS153" s="36" t="s">
        <v>75</v>
      </c>
      <c r="DT153" s="37"/>
      <c r="DU153" s="37"/>
      <c r="DV153" s="37"/>
      <c r="DW153" s="37"/>
      <c r="DX153" s="37"/>
      <c r="DY153" s="37"/>
      <c r="DZ153" s="37"/>
      <c r="EA153" s="37"/>
      <c r="EB153" s="37"/>
      <c r="EC153" s="37"/>
      <c r="ED153" s="36" t="s">
        <v>75</v>
      </c>
      <c r="EE153" s="37"/>
      <c r="EF153" s="37"/>
      <c r="EG153" s="37"/>
      <c r="EH153" s="37"/>
      <c r="EI153" s="37"/>
      <c r="EJ153" s="37"/>
      <c r="EK153" s="37"/>
      <c r="EL153" s="37"/>
      <c r="EM153" s="37"/>
      <c r="EN153" s="37"/>
      <c r="EO153" s="36" t="s">
        <v>75</v>
      </c>
      <c r="EP153" s="37"/>
      <c r="EQ153" s="37"/>
      <c r="ER153" s="37"/>
      <c r="ES153" s="37"/>
      <c r="ET153" s="37"/>
      <c r="EU153" s="37"/>
      <c r="EV153" s="37"/>
      <c r="EW153" s="37"/>
      <c r="EX153" s="37"/>
      <c r="EY153" s="37"/>
      <c r="EZ153" s="36" t="s">
        <v>75</v>
      </c>
      <c r="FA153" s="37"/>
      <c r="FB153" s="37"/>
      <c r="FC153" s="37"/>
      <c r="FD153" s="37"/>
      <c r="FE153" s="37"/>
      <c r="FF153" s="37"/>
      <c r="FG153" s="37"/>
      <c r="FH153" s="37"/>
      <c r="FI153" s="37"/>
      <c r="FJ153" s="37"/>
      <c r="FK153" s="36" t="s">
        <v>75</v>
      </c>
      <c r="FL153" s="37"/>
      <c r="FM153" s="37"/>
      <c r="FN153" s="37"/>
      <c r="FO153" s="37"/>
      <c r="FP153" s="37"/>
      <c r="FQ153" s="37"/>
      <c r="FR153" s="37"/>
      <c r="FS153" s="36" t="s">
        <v>75</v>
      </c>
      <c r="FT153" s="40" t="s">
        <v>75</v>
      </c>
      <c r="FU153" s="38"/>
      <c r="FV153" s="38"/>
      <c r="FW153" s="4"/>
      <c r="FX153" s="4"/>
    </row>
    <row r="154" spans="1:180" x14ac:dyDescent="0.2">
      <c r="A154" s="39" t="s">
        <v>14</v>
      </c>
      <c r="B154" s="13">
        <f>IF(B36="NA","0",IF(B36&gt;0.7,1,0))</f>
        <v>0</v>
      </c>
      <c r="C154" s="13">
        <f t="shared" ref="C154:K154" si="1361">IF(C36="NA","0",IF(C36&gt;0.7,1,0))</f>
        <v>0</v>
      </c>
      <c r="D154" s="13">
        <f t="shared" si="1361"/>
        <v>0</v>
      </c>
      <c r="E154" s="13">
        <f t="shared" si="1361"/>
        <v>0</v>
      </c>
      <c r="F154" s="13">
        <f t="shared" si="1361"/>
        <v>0</v>
      </c>
      <c r="G154" s="13">
        <f t="shared" si="1361"/>
        <v>0</v>
      </c>
      <c r="H154" s="13">
        <f t="shared" si="1361"/>
        <v>0</v>
      </c>
      <c r="I154" s="13">
        <f t="shared" si="1361"/>
        <v>0</v>
      </c>
      <c r="J154" s="13">
        <f t="shared" si="1361"/>
        <v>0</v>
      </c>
      <c r="K154" s="13">
        <f t="shared" si="1361"/>
        <v>0</v>
      </c>
      <c r="L154" s="39" t="s">
        <v>14</v>
      </c>
      <c r="M154" s="13">
        <f>IF(M36="NA","0",IF(M36&gt;0.7,1,0))</f>
        <v>0</v>
      </c>
      <c r="N154" s="13">
        <f t="shared" ref="N154:U154" si="1362">IF(N36="NA","0",IF(N36&gt;0.7,1,0))</f>
        <v>0</v>
      </c>
      <c r="O154" s="13">
        <f t="shared" si="1362"/>
        <v>0</v>
      </c>
      <c r="P154" s="13">
        <f t="shared" si="1362"/>
        <v>0</v>
      </c>
      <c r="Q154" s="13">
        <f t="shared" si="1362"/>
        <v>0</v>
      </c>
      <c r="R154" s="13">
        <f t="shared" si="1362"/>
        <v>0</v>
      </c>
      <c r="S154" s="13">
        <f t="shared" si="1362"/>
        <v>0</v>
      </c>
      <c r="T154" s="13">
        <f t="shared" si="1362"/>
        <v>0</v>
      </c>
      <c r="U154" s="13">
        <f t="shared" si="1362"/>
        <v>0</v>
      </c>
      <c r="V154" s="13">
        <f t="shared" ref="V154" si="1363">IF(V36="NA","0",IF(V36&gt;0.7,1,0))</f>
        <v>0</v>
      </c>
      <c r="W154" s="13">
        <f>IF(W36="NA","0",IF(W36&gt;0.7,1,0))</f>
        <v>0</v>
      </c>
      <c r="X154" s="39" t="s">
        <v>14</v>
      </c>
      <c r="Y154" s="13">
        <f t="shared" ref="Y154:AG154" si="1364">IF(Y36="NA","0",IF(Y36&gt;0.7,1,0))</f>
        <v>0</v>
      </c>
      <c r="Z154" s="13">
        <f t="shared" si="1364"/>
        <v>0</v>
      </c>
      <c r="AA154" s="13">
        <f t="shared" si="1364"/>
        <v>0</v>
      </c>
      <c r="AB154" s="13">
        <f t="shared" si="1364"/>
        <v>0</v>
      </c>
      <c r="AC154" s="13">
        <f t="shared" si="1364"/>
        <v>0</v>
      </c>
      <c r="AD154" s="13">
        <f t="shared" si="1364"/>
        <v>0</v>
      </c>
      <c r="AE154" s="13">
        <f t="shared" si="1364"/>
        <v>0</v>
      </c>
      <c r="AF154" s="13">
        <f t="shared" si="1364"/>
        <v>0</v>
      </c>
      <c r="AG154" s="13">
        <f t="shared" si="1364"/>
        <v>0</v>
      </c>
      <c r="AH154" s="13">
        <f>IF(AH36="NA","0",IF(AH36&gt;0.7,1,0))</f>
        <v>0</v>
      </c>
      <c r="AI154" s="39" t="s">
        <v>14</v>
      </c>
      <c r="AJ154" s="13">
        <f t="shared" ref="AJ154:AR154" si="1365">IF(AJ36="NA","0",IF(AJ36&gt;0.7,1,0))</f>
        <v>0</v>
      </c>
      <c r="AK154" s="13">
        <f t="shared" si="1365"/>
        <v>0</v>
      </c>
      <c r="AL154" s="13">
        <f t="shared" si="1365"/>
        <v>0</v>
      </c>
      <c r="AM154" s="13">
        <f t="shared" si="1365"/>
        <v>0</v>
      </c>
      <c r="AN154" s="13">
        <f t="shared" si="1365"/>
        <v>0</v>
      </c>
      <c r="AO154" s="13">
        <f t="shared" si="1365"/>
        <v>0</v>
      </c>
      <c r="AP154" s="13">
        <f t="shared" si="1365"/>
        <v>0</v>
      </c>
      <c r="AQ154" s="13">
        <f t="shared" si="1365"/>
        <v>0</v>
      </c>
      <c r="AR154" s="13">
        <f t="shared" si="1365"/>
        <v>0</v>
      </c>
      <c r="AS154" s="13">
        <f>IF(AS36="NA","0",IF(AS36&gt;0.7,1,0))</f>
        <v>0</v>
      </c>
      <c r="AT154" s="39" t="s">
        <v>14</v>
      </c>
      <c r="AU154" s="13">
        <f t="shared" ref="AU154:BC154" si="1366">IF(AU36="NA","0",IF(AU36&gt;0.7,1,0))</f>
        <v>0</v>
      </c>
      <c r="AV154" s="13">
        <f t="shared" si="1366"/>
        <v>0</v>
      </c>
      <c r="AW154" s="13">
        <f t="shared" si="1366"/>
        <v>0</v>
      </c>
      <c r="AX154" s="13">
        <f t="shared" si="1366"/>
        <v>0</v>
      </c>
      <c r="AY154" s="13">
        <f t="shared" si="1366"/>
        <v>0</v>
      </c>
      <c r="AZ154" s="13">
        <f t="shared" si="1366"/>
        <v>0</v>
      </c>
      <c r="BA154" s="13">
        <f t="shared" si="1366"/>
        <v>0</v>
      </c>
      <c r="BB154" s="13">
        <f t="shared" si="1366"/>
        <v>0</v>
      </c>
      <c r="BC154" s="13">
        <f t="shared" si="1366"/>
        <v>0</v>
      </c>
      <c r="BD154" s="13">
        <f>IF(BD36="NA","0",IF(BD36&gt;0.7,1,0))</f>
        <v>0</v>
      </c>
      <c r="BE154" s="39" t="s">
        <v>14</v>
      </c>
      <c r="BF154" s="13">
        <f t="shared" ref="BF154:BN154" si="1367">IF(BF36="NA","0",IF(BF36&gt;0.7,1,0))</f>
        <v>0</v>
      </c>
      <c r="BG154" s="13">
        <f t="shared" si="1367"/>
        <v>0</v>
      </c>
      <c r="BH154" s="13">
        <f t="shared" si="1367"/>
        <v>0</v>
      </c>
      <c r="BI154" s="13">
        <f t="shared" si="1367"/>
        <v>0</v>
      </c>
      <c r="BJ154" s="13">
        <f t="shared" si="1367"/>
        <v>0</v>
      </c>
      <c r="BK154" s="13">
        <f t="shared" si="1367"/>
        <v>0</v>
      </c>
      <c r="BL154" s="13">
        <f t="shared" si="1367"/>
        <v>0</v>
      </c>
      <c r="BM154" s="13">
        <f t="shared" si="1367"/>
        <v>0</v>
      </c>
      <c r="BN154" s="13">
        <f t="shared" si="1367"/>
        <v>0</v>
      </c>
      <c r="BO154" s="13">
        <f>IF(BO36="NA","0",IF(BO36&gt;0.7,1,0))</f>
        <v>0</v>
      </c>
      <c r="BP154" s="39" t="s">
        <v>14</v>
      </c>
      <c r="BQ154" s="13">
        <f t="shared" ref="BQ154:BY154" si="1368">IF(BQ36="NA","0",IF(BQ36&gt;0.7,1,0))</f>
        <v>0</v>
      </c>
      <c r="BR154" s="13">
        <f t="shared" si="1368"/>
        <v>0</v>
      </c>
      <c r="BS154" s="13">
        <f t="shared" si="1368"/>
        <v>0</v>
      </c>
      <c r="BT154" s="13">
        <f t="shared" si="1368"/>
        <v>0</v>
      </c>
      <c r="BU154" s="13">
        <f t="shared" si="1368"/>
        <v>0</v>
      </c>
      <c r="BV154" s="13">
        <f t="shared" si="1368"/>
        <v>0</v>
      </c>
      <c r="BW154" s="13">
        <f t="shared" si="1368"/>
        <v>0</v>
      </c>
      <c r="BX154" s="13">
        <f t="shared" si="1368"/>
        <v>0</v>
      </c>
      <c r="BY154" s="13">
        <f t="shared" si="1368"/>
        <v>0</v>
      </c>
      <c r="BZ154" s="13">
        <f>IF(BZ36="NA","0",IF(BZ36&gt;0.7,1,0))</f>
        <v>0</v>
      </c>
      <c r="CA154" s="39" t="s">
        <v>14</v>
      </c>
      <c r="CB154" s="13">
        <f t="shared" ref="CB154:CJ154" si="1369">IF(CB36="NA","0",IF(CB36&gt;0.7,1,0))</f>
        <v>0</v>
      </c>
      <c r="CC154" s="13">
        <f t="shared" si="1369"/>
        <v>0</v>
      </c>
      <c r="CD154" s="13">
        <f t="shared" si="1369"/>
        <v>0</v>
      </c>
      <c r="CE154" s="13">
        <f t="shared" si="1369"/>
        <v>0</v>
      </c>
      <c r="CF154" s="13">
        <f t="shared" si="1369"/>
        <v>0</v>
      </c>
      <c r="CG154" s="13">
        <f t="shared" si="1369"/>
        <v>0</v>
      </c>
      <c r="CH154" s="13">
        <f t="shared" si="1369"/>
        <v>0</v>
      </c>
      <c r="CI154" s="13">
        <f t="shared" si="1369"/>
        <v>0</v>
      </c>
      <c r="CJ154" s="13">
        <f t="shared" si="1369"/>
        <v>0</v>
      </c>
      <c r="CK154" s="13">
        <f>IF(CK36="NA","0",IF(CK36&gt;0.7,1,0))</f>
        <v>0</v>
      </c>
      <c r="CL154" s="39" t="s">
        <v>14</v>
      </c>
      <c r="CM154" s="13">
        <f t="shared" ref="CM154:CU154" si="1370">IF(CM36="NA","0",IF(CM36&gt;0.7,1,0))</f>
        <v>0</v>
      </c>
      <c r="CN154" s="13">
        <f t="shared" si="1370"/>
        <v>0</v>
      </c>
      <c r="CO154" s="13">
        <f t="shared" si="1370"/>
        <v>0</v>
      </c>
      <c r="CP154" s="13">
        <f t="shared" si="1370"/>
        <v>0</v>
      </c>
      <c r="CQ154" s="13">
        <f t="shared" si="1370"/>
        <v>0</v>
      </c>
      <c r="CR154" s="13">
        <f t="shared" si="1370"/>
        <v>0</v>
      </c>
      <c r="CS154" s="13">
        <f t="shared" si="1370"/>
        <v>0</v>
      </c>
      <c r="CT154" s="13">
        <f t="shared" si="1370"/>
        <v>0</v>
      </c>
      <c r="CU154" s="13">
        <f t="shared" si="1370"/>
        <v>0</v>
      </c>
      <c r="CV154" s="13">
        <f>IF(CV36="NA","0",IF(CV36&gt;0.7,1,0))</f>
        <v>0</v>
      </c>
      <c r="CW154" s="39" t="s">
        <v>14</v>
      </c>
      <c r="CX154" s="13">
        <f t="shared" ref="CX154:DF154" si="1371">IF(CX36="NA","0",IF(CX36&gt;0.7,1,0))</f>
        <v>0</v>
      </c>
      <c r="CY154" s="13">
        <f t="shared" si="1371"/>
        <v>0</v>
      </c>
      <c r="CZ154" s="13">
        <f t="shared" si="1371"/>
        <v>0</v>
      </c>
      <c r="DA154" s="13">
        <f t="shared" si="1371"/>
        <v>0</v>
      </c>
      <c r="DB154" s="13">
        <f t="shared" si="1371"/>
        <v>0</v>
      </c>
      <c r="DC154" s="13">
        <f t="shared" si="1371"/>
        <v>0</v>
      </c>
      <c r="DD154" s="13">
        <f t="shared" si="1371"/>
        <v>0</v>
      </c>
      <c r="DE154" s="13">
        <f t="shared" si="1371"/>
        <v>0</v>
      </c>
      <c r="DF154" s="13">
        <f t="shared" si="1371"/>
        <v>0</v>
      </c>
      <c r="DG154" s="13">
        <f>IF(DG36="NA","0",IF(DG36&gt;0.7,1,0))</f>
        <v>0</v>
      </c>
      <c r="DH154" s="39" t="s">
        <v>14</v>
      </c>
      <c r="DI154" s="13">
        <f t="shared" ref="DI154:DQ154" si="1372">IF(DI36="NA","0",IF(DI36&gt;0.7,1,0))</f>
        <v>0</v>
      </c>
      <c r="DJ154" s="13">
        <f t="shared" si="1372"/>
        <v>0</v>
      </c>
      <c r="DK154" s="13">
        <f t="shared" si="1372"/>
        <v>0</v>
      </c>
      <c r="DL154" s="13">
        <f t="shared" si="1372"/>
        <v>0</v>
      </c>
      <c r="DM154" s="13">
        <f t="shared" si="1372"/>
        <v>0</v>
      </c>
      <c r="DN154" s="13">
        <f t="shared" si="1372"/>
        <v>0</v>
      </c>
      <c r="DO154" s="13">
        <f t="shared" si="1372"/>
        <v>0</v>
      </c>
      <c r="DP154" s="13">
        <f t="shared" si="1372"/>
        <v>0</v>
      </c>
      <c r="DQ154" s="13">
        <f t="shared" si="1372"/>
        <v>0</v>
      </c>
      <c r="DR154" s="13">
        <f>IF(DR36="NA","0",IF(DR36&gt;0.7,1,0))</f>
        <v>0</v>
      </c>
      <c r="DS154" s="39" t="s">
        <v>14</v>
      </c>
      <c r="DT154" s="13">
        <f t="shared" ref="DT154:EB154" si="1373">IF(DT36="NA","0",IF(DT36&gt;0.7,1,0))</f>
        <v>0</v>
      </c>
      <c r="DU154" s="13">
        <f t="shared" si="1373"/>
        <v>0</v>
      </c>
      <c r="DV154" s="13">
        <f t="shared" si="1373"/>
        <v>0</v>
      </c>
      <c r="DW154" s="13">
        <f t="shared" si="1373"/>
        <v>0</v>
      </c>
      <c r="DX154" s="13">
        <f t="shared" si="1373"/>
        <v>0</v>
      </c>
      <c r="DY154" s="13">
        <f t="shared" si="1373"/>
        <v>0</v>
      </c>
      <c r="DZ154" s="13">
        <f t="shared" si="1373"/>
        <v>0</v>
      </c>
      <c r="EA154" s="13">
        <f t="shared" si="1373"/>
        <v>0</v>
      </c>
      <c r="EB154" s="13">
        <f t="shared" si="1373"/>
        <v>0</v>
      </c>
      <c r="EC154" s="13">
        <f>IF(EC36="NA","0",IF(EC36&gt;0.7,1,0))</f>
        <v>0</v>
      </c>
      <c r="ED154" s="39" t="s">
        <v>14</v>
      </c>
      <c r="EE154" s="13">
        <f t="shared" ref="EE154:EM154" si="1374">IF(EE36="NA","0",IF(EE36&gt;0.7,1,0))</f>
        <v>0</v>
      </c>
      <c r="EF154" s="13">
        <f t="shared" si="1374"/>
        <v>0</v>
      </c>
      <c r="EG154" s="13">
        <f t="shared" si="1374"/>
        <v>0</v>
      </c>
      <c r="EH154" s="13">
        <f t="shared" si="1374"/>
        <v>0</v>
      </c>
      <c r="EI154" s="13">
        <f t="shared" si="1374"/>
        <v>0</v>
      </c>
      <c r="EJ154" s="13">
        <f t="shared" si="1374"/>
        <v>0</v>
      </c>
      <c r="EK154" s="13">
        <f t="shared" si="1374"/>
        <v>0</v>
      </c>
      <c r="EL154" s="13">
        <f t="shared" si="1374"/>
        <v>0</v>
      </c>
      <c r="EM154" s="13">
        <f t="shared" si="1374"/>
        <v>0</v>
      </c>
      <c r="EN154" s="13">
        <f t="shared" ref="EN154" si="1375">IF(EN36="NA","0",IF(EN36&gt;0.7,1,0))</f>
        <v>0</v>
      </c>
      <c r="EO154" s="39" t="s">
        <v>14</v>
      </c>
      <c r="EP154" s="13">
        <f t="shared" ref="EP154:EY154" si="1376">IF(EP36="NA","0",IF(EP36&gt;0.7,1,0))</f>
        <v>0</v>
      </c>
      <c r="EQ154" s="13">
        <f t="shared" si="1376"/>
        <v>0</v>
      </c>
      <c r="ER154" s="13">
        <f t="shared" si="1376"/>
        <v>0</v>
      </c>
      <c r="ES154" s="13">
        <f t="shared" si="1376"/>
        <v>0</v>
      </c>
      <c r="ET154" s="13">
        <f t="shared" si="1376"/>
        <v>0</v>
      </c>
      <c r="EU154" s="13">
        <f t="shared" si="1376"/>
        <v>0</v>
      </c>
      <c r="EV154" s="13">
        <f t="shared" si="1376"/>
        <v>0</v>
      </c>
      <c r="EW154" s="13">
        <f t="shared" si="1376"/>
        <v>0</v>
      </c>
      <c r="EX154" s="13">
        <f t="shared" si="1376"/>
        <v>0</v>
      </c>
      <c r="EY154" s="13">
        <f t="shared" si="1376"/>
        <v>0</v>
      </c>
      <c r="EZ154" s="39" t="s">
        <v>14</v>
      </c>
      <c r="FA154" s="13">
        <f t="shared" ref="FA154:FJ154" si="1377">IF(FA36="NA","0",IF(FA36&gt;0.7,1,0))</f>
        <v>0</v>
      </c>
      <c r="FB154" s="13">
        <f t="shared" si="1377"/>
        <v>0</v>
      </c>
      <c r="FC154" s="13">
        <f t="shared" si="1377"/>
        <v>0</v>
      </c>
      <c r="FD154" s="13">
        <f t="shared" si="1377"/>
        <v>0</v>
      </c>
      <c r="FE154" s="13">
        <f t="shared" si="1377"/>
        <v>0</v>
      </c>
      <c r="FF154" s="13">
        <f t="shared" si="1377"/>
        <v>0</v>
      </c>
      <c r="FG154" s="13">
        <f t="shared" si="1377"/>
        <v>0</v>
      </c>
      <c r="FH154" s="13">
        <f t="shared" si="1377"/>
        <v>0</v>
      </c>
      <c r="FI154" s="13">
        <f t="shared" si="1377"/>
        <v>0</v>
      </c>
      <c r="FJ154" s="13">
        <f t="shared" si="1377"/>
        <v>0</v>
      </c>
      <c r="FK154" s="39" t="s">
        <v>14</v>
      </c>
      <c r="FL154" s="13">
        <f t="shared" ref="FL154:FR154" si="1378">IF(FL36="NA","0",IF(FL36&gt;0.7,1,0))</f>
        <v>0</v>
      </c>
      <c r="FM154" s="13">
        <f t="shared" si="1378"/>
        <v>0</v>
      </c>
      <c r="FN154" s="13">
        <f t="shared" si="1378"/>
        <v>0</v>
      </c>
      <c r="FO154" s="13">
        <f t="shared" si="1378"/>
        <v>0</v>
      </c>
      <c r="FP154" s="13">
        <f t="shared" si="1378"/>
        <v>0</v>
      </c>
      <c r="FQ154" s="13">
        <f t="shared" si="1378"/>
        <v>0</v>
      </c>
      <c r="FR154" s="13">
        <f t="shared" si="1378"/>
        <v>0</v>
      </c>
      <c r="FS154" s="39" t="s">
        <v>14</v>
      </c>
      <c r="FT154" s="94" t="s">
        <v>14</v>
      </c>
      <c r="FU154" s="13">
        <f>SUM(B154:FS154)</f>
        <v>0</v>
      </c>
      <c r="FV154" s="38"/>
      <c r="FW154" s="4"/>
      <c r="FX154" s="4"/>
    </row>
    <row r="155" spans="1:180" x14ac:dyDescent="0.2">
      <c r="A155" s="39" t="s">
        <v>15</v>
      </c>
      <c r="B155" s="13">
        <f>IF(B37="NA","0",IF(B37&gt;1.5,1,0))</f>
        <v>0</v>
      </c>
      <c r="C155" s="13">
        <f t="shared" ref="C155:K155" si="1379">IF(C37="NA","0",IF(C37&gt;1.5,1,0))</f>
        <v>0</v>
      </c>
      <c r="D155" s="13">
        <f t="shared" si="1379"/>
        <v>0</v>
      </c>
      <c r="E155" s="13">
        <f t="shared" si="1379"/>
        <v>0</v>
      </c>
      <c r="F155" s="13">
        <f t="shared" si="1379"/>
        <v>0</v>
      </c>
      <c r="G155" s="13">
        <f t="shared" si="1379"/>
        <v>0</v>
      </c>
      <c r="H155" s="13">
        <f t="shared" si="1379"/>
        <v>0</v>
      </c>
      <c r="I155" s="13">
        <f t="shared" si="1379"/>
        <v>0</v>
      </c>
      <c r="J155" s="13">
        <f t="shared" si="1379"/>
        <v>0</v>
      </c>
      <c r="K155" s="13">
        <f t="shared" si="1379"/>
        <v>0</v>
      </c>
      <c r="L155" s="39" t="s">
        <v>15</v>
      </c>
      <c r="M155" s="13">
        <f>IF(M37="NA","0",IF(M37&gt;1.5,1,0))</f>
        <v>0</v>
      </c>
      <c r="N155" s="13">
        <f t="shared" ref="N155:U155" si="1380">IF(N37="NA","0",IF(N37&gt;1.5,1,0))</f>
        <v>0</v>
      </c>
      <c r="O155" s="13">
        <f t="shared" si="1380"/>
        <v>0</v>
      </c>
      <c r="P155" s="13">
        <f t="shared" si="1380"/>
        <v>0</v>
      </c>
      <c r="Q155" s="13">
        <f t="shared" si="1380"/>
        <v>0</v>
      </c>
      <c r="R155" s="13">
        <f t="shared" si="1380"/>
        <v>0</v>
      </c>
      <c r="S155" s="13">
        <f t="shared" si="1380"/>
        <v>0</v>
      </c>
      <c r="T155" s="13">
        <f t="shared" si="1380"/>
        <v>0</v>
      </c>
      <c r="U155" s="13">
        <f t="shared" si="1380"/>
        <v>0</v>
      </c>
      <c r="V155" s="13">
        <f t="shared" ref="V155" si="1381">IF(V37="NA","0",IF(V37&gt;1.5,1,0))</f>
        <v>0</v>
      </c>
      <c r="W155" s="13">
        <f>IF(W37="NA","0",IF(W37&gt;1.5,1,0))</f>
        <v>0</v>
      </c>
      <c r="X155" s="39" t="s">
        <v>15</v>
      </c>
      <c r="Y155" s="13">
        <f t="shared" ref="Y155:AG155" si="1382">IF(Y37="NA","0",IF(Y37&gt;1.5,1,0))</f>
        <v>0</v>
      </c>
      <c r="Z155" s="13">
        <f t="shared" si="1382"/>
        <v>0</v>
      </c>
      <c r="AA155" s="13">
        <f t="shared" si="1382"/>
        <v>0</v>
      </c>
      <c r="AB155" s="13">
        <f t="shared" si="1382"/>
        <v>0</v>
      </c>
      <c r="AC155" s="13">
        <f t="shared" si="1382"/>
        <v>0</v>
      </c>
      <c r="AD155" s="13">
        <f t="shared" si="1382"/>
        <v>0</v>
      </c>
      <c r="AE155" s="13">
        <f t="shared" si="1382"/>
        <v>0</v>
      </c>
      <c r="AF155" s="13">
        <f t="shared" si="1382"/>
        <v>0</v>
      </c>
      <c r="AG155" s="13">
        <f t="shared" si="1382"/>
        <v>0</v>
      </c>
      <c r="AH155" s="13">
        <f>IF(AH37="NA","0",IF(AH37&gt;1.5,1,0))</f>
        <v>0</v>
      </c>
      <c r="AI155" s="39" t="s">
        <v>15</v>
      </c>
      <c r="AJ155" s="13">
        <f t="shared" ref="AJ155:AR155" si="1383">IF(AJ37="NA","0",IF(AJ37&gt;1.5,1,0))</f>
        <v>0</v>
      </c>
      <c r="AK155" s="13">
        <f t="shared" si="1383"/>
        <v>0</v>
      </c>
      <c r="AL155" s="13">
        <f t="shared" si="1383"/>
        <v>0</v>
      </c>
      <c r="AM155" s="13">
        <f t="shared" si="1383"/>
        <v>0</v>
      </c>
      <c r="AN155" s="13">
        <f t="shared" si="1383"/>
        <v>0</v>
      </c>
      <c r="AO155" s="13">
        <f t="shared" si="1383"/>
        <v>0</v>
      </c>
      <c r="AP155" s="13">
        <f t="shared" si="1383"/>
        <v>0</v>
      </c>
      <c r="AQ155" s="13">
        <f t="shared" si="1383"/>
        <v>0</v>
      </c>
      <c r="AR155" s="13">
        <f t="shared" si="1383"/>
        <v>0</v>
      </c>
      <c r="AS155" s="13">
        <f>IF(AS37="NA","0",IF(AS37&gt;1.5,1,0))</f>
        <v>0</v>
      </c>
      <c r="AT155" s="39" t="s">
        <v>15</v>
      </c>
      <c r="AU155" s="13">
        <f t="shared" ref="AU155:BC155" si="1384">IF(AU37="NA","0",IF(AU37&gt;1.5,1,0))</f>
        <v>0</v>
      </c>
      <c r="AV155" s="13">
        <f t="shared" si="1384"/>
        <v>0</v>
      </c>
      <c r="AW155" s="13">
        <f t="shared" si="1384"/>
        <v>0</v>
      </c>
      <c r="AX155" s="13">
        <f t="shared" si="1384"/>
        <v>0</v>
      </c>
      <c r="AY155" s="13">
        <f t="shared" si="1384"/>
        <v>0</v>
      </c>
      <c r="AZ155" s="13">
        <f t="shared" si="1384"/>
        <v>0</v>
      </c>
      <c r="BA155" s="13">
        <f t="shared" si="1384"/>
        <v>0</v>
      </c>
      <c r="BB155" s="13">
        <f t="shared" si="1384"/>
        <v>0</v>
      </c>
      <c r="BC155" s="13">
        <f t="shared" si="1384"/>
        <v>0</v>
      </c>
      <c r="BD155" s="13">
        <f>IF(BD37="NA","0",IF(BD37&gt;1.5,1,0))</f>
        <v>0</v>
      </c>
      <c r="BE155" s="39" t="s">
        <v>15</v>
      </c>
      <c r="BF155" s="13">
        <f t="shared" ref="BF155:BN155" si="1385">IF(BF37="NA","0",IF(BF37&gt;1.5,1,0))</f>
        <v>0</v>
      </c>
      <c r="BG155" s="13">
        <f t="shared" si="1385"/>
        <v>0</v>
      </c>
      <c r="BH155" s="13">
        <f t="shared" si="1385"/>
        <v>0</v>
      </c>
      <c r="BI155" s="13">
        <f t="shared" si="1385"/>
        <v>0</v>
      </c>
      <c r="BJ155" s="13">
        <f t="shared" si="1385"/>
        <v>0</v>
      </c>
      <c r="BK155" s="13">
        <f t="shared" si="1385"/>
        <v>0</v>
      </c>
      <c r="BL155" s="13">
        <f t="shared" si="1385"/>
        <v>0</v>
      </c>
      <c r="BM155" s="13">
        <f t="shared" si="1385"/>
        <v>0</v>
      </c>
      <c r="BN155" s="13">
        <f t="shared" si="1385"/>
        <v>0</v>
      </c>
      <c r="BO155" s="13">
        <f>IF(BO37="NA","0",IF(BO37&gt;1.5,1,0))</f>
        <v>0</v>
      </c>
      <c r="BP155" s="39" t="s">
        <v>15</v>
      </c>
      <c r="BQ155" s="13">
        <f t="shared" ref="BQ155:BY155" si="1386">IF(BQ37="NA","0",IF(BQ37&gt;1.5,1,0))</f>
        <v>0</v>
      </c>
      <c r="BR155" s="13">
        <f t="shared" si="1386"/>
        <v>0</v>
      </c>
      <c r="BS155" s="13">
        <f t="shared" si="1386"/>
        <v>0</v>
      </c>
      <c r="BT155" s="13">
        <f t="shared" si="1386"/>
        <v>0</v>
      </c>
      <c r="BU155" s="13">
        <f t="shared" si="1386"/>
        <v>0</v>
      </c>
      <c r="BV155" s="13">
        <f t="shared" si="1386"/>
        <v>0</v>
      </c>
      <c r="BW155" s="13">
        <f t="shared" si="1386"/>
        <v>0</v>
      </c>
      <c r="BX155" s="13">
        <f t="shared" si="1386"/>
        <v>0</v>
      </c>
      <c r="BY155" s="13">
        <f t="shared" si="1386"/>
        <v>0</v>
      </c>
      <c r="BZ155" s="13">
        <f>IF(BZ37="NA","0",IF(BZ37&gt;1.5,1,0))</f>
        <v>0</v>
      </c>
      <c r="CA155" s="39" t="s">
        <v>15</v>
      </c>
      <c r="CB155" s="13">
        <f t="shared" ref="CB155:CJ155" si="1387">IF(CB37="NA","0",IF(CB37&gt;1.5,1,0))</f>
        <v>0</v>
      </c>
      <c r="CC155" s="13">
        <f t="shared" si="1387"/>
        <v>0</v>
      </c>
      <c r="CD155" s="13">
        <f t="shared" si="1387"/>
        <v>0</v>
      </c>
      <c r="CE155" s="13">
        <f t="shared" si="1387"/>
        <v>0</v>
      </c>
      <c r="CF155" s="13">
        <f t="shared" si="1387"/>
        <v>0</v>
      </c>
      <c r="CG155" s="13">
        <f t="shared" si="1387"/>
        <v>0</v>
      </c>
      <c r="CH155" s="13">
        <f t="shared" si="1387"/>
        <v>0</v>
      </c>
      <c r="CI155" s="13">
        <f t="shared" si="1387"/>
        <v>0</v>
      </c>
      <c r="CJ155" s="13">
        <f t="shared" si="1387"/>
        <v>0</v>
      </c>
      <c r="CK155" s="13">
        <f>IF(CK37="NA","0",IF(CK37&gt;1.5,1,0))</f>
        <v>0</v>
      </c>
      <c r="CL155" s="39" t="s">
        <v>15</v>
      </c>
      <c r="CM155" s="13">
        <f t="shared" ref="CM155:CU155" si="1388">IF(CM37="NA","0",IF(CM37&gt;1.5,1,0))</f>
        <v>0</v>
      </c>
      <c r="CN155" s="13">
        <f t="shared" si="1388"/>
        <v>0</v>
      </c>
      <c r="CO155" s="13">
        <f t="shared" si="1388"/>
        <v>0</v>
      </c>
      <c r="CP155" s="13">
        <f t="shared" si="1388"/>
        <v>0</v>
      </c>
      <c r="CQ155" s="13">
        <f t="shared" si="1388"/>
        <v>0</v>
      </c>
      <c r="CR155" s="13">
        <f t="shared" si="1388"/>
        <v>0</v>
      </c>
      <c r="CS155" s="13">
        <f t="shared" si="1388"/>
        <v>0</v>
      </c>
      <c r="CT155" s="13">
        <f t="shared" si="1388"/>
        <v>0</v>
      </c>
      <c r="CU155" s="13">
        <f t="shared" si="1388"/>
        <v>0</v>
      </c>
      <c r="CV155" s="13">
        <f>IF(CV37="NA","0",IF(CV37&gt;1.5,1,0))</f>
        <v>0</v>
      </c>
      <c r="CW155" s="39" t="s">
        <v>15</v>
      </c>
      <c r="CX155" s="13">
        <f t="shared" ref="CX155:DF155" si="1389">IF(CX37="NA","0",IF(CX37&gt;1.5,1,0))</f>
        <v>0</v>
      </c>
      <c r="CY155" s="13">
        <f t="shared" si="1389"/>
        <v>0</v>
      </c>
      <c r="CZ155" s="13">
        <f t="shared" si="1389"/>
        <v>0</v>
      </c>
      <c r="DA155" s="13">
        <f t="shared" si="1389"/>
        <v>0</v>
      </c>
      <c r="DB155" s="13">
        <f t="shared" si="1389"/>
        <v>0</v>
      </c>
      <c r="DC155" s="13">
        <f t="shared" si="1389"/>
        <v>0</v>
      </c>
      <c r="DD155" s="13">
        <f t="shared" si="1389"/>
        <v>0</v>
      </c>
      <c r="DE155" s="13">
        <f t="shared" si="1389"/>
        <v>0</v>
      </c>
      <c r="DF155" s="13">
        <f t="shared" si="1389"/>
        <v>0</v>
      </c>
      <c r="DG155" s="13">
        <f>IF(DG37="NA","0",IF(DG37&gt;1.5,1,0))</f>
        <v>0</v>
      </c>
      <c r="DH155" s="39" t="s">
        <v>15</v>
      </c>
      <c r="DI155" s="13">
        <f t="shared" ref="DI155:DQ155" si="1390">IF(DI37="NA","0",IF(DI37&gt;1.5,1,0))</f>
        <v>0</v>
      </c>
      <c r="DJ155" s="13">
        <f t="shared" si="1390"/>
        <v>0</v>
      </c>
      <c r="DK155" s="13">
        <f t="shared" si="1390"/>
        <v>0</v>
      </c>
      <c r="DL155" s="13">
        <f t="shared" si="1390"/>
        <v>0</v>
      </c>
      <c r="DM155" s="13">
        <f t="shared" si="1390"/>
        <v>0</v>
      </c>
      <c r="DN155" s="13">
        <f t="shared" si="1390"/>
        <v>0</v>
      </c>
      <c r="DO155" s="13">
        <f t="shared" si="1390"/>
        <v>0</v>
      </c>
      <c r="DP155" s="13">
        <f t="shared" si="1390"/>
        <v>0</v>
      </c>
      <c r="DQ155" s="13">
        <f t="shared" si="1390"/>
        <v>0</v>
      </c>
      <c r="DR155" s="13">
        <f>IF(DR37="NA","0",IF(DR37&gt;1.5,1,0))</f>
        <v>0</v>
      </c>
      <c r="DS155" s="39" t="s">
        <v>15</v>
      </c>
      <c r="DT155" s="13">
        <f t="shared" ref="DT155:EB155" si="1391">IF(DT37="NA","0",IF(DT37&gt;1.5,1,0))</f>
        <v>0</v>
      </c>
      <c r="DU155" s="13">
        <f t="shared" si="1391"/>
        <v>0</v>
      </c>
      <c r="DV155" s="13">
        <f t="shared" si="1391"/>
        <v>0</v>
      </c>
      <c r="DW155" s="13">
        <f t="shared" si="1391"/>
        <v>0</v>
      </c>
      <c r="DX155" s="13">
        <f t="shared" si="1391"/>
        <v>0</v>
      </c>
      <c r="DY155" s="13">
        <f t="shared" si="1391"/>
        <v>0</v>
      </c>
      <c r="DZ155" s="13">
        <f t="shared" si="1391"/>
        <v>0</v>
      </c>
      <c r="EA155" s="13">
        <f t="shared" si="1391"/>
        <v>0</v>
      </c>
      <c r="EB155" s="13">
        <f t="shared" si="1391"/>
        <v>0</v>
      </c>
      <c r="EC155" s="13">
        <f>IF(EC37="NA","0",IF(EC37&gt;1.5,1,0))</f>
        <v>0</v>
      </c>
      <c r="ED155" s="39" t="s">
        <v>15</v>
      </c>
      <c r="EE155" s="13">
        <f t="shared" ref="EE155:EM155" si="1392">IF(EE37="NA","0",IF(EE37&gt;1.5,1,0))</f>
        <v>0</v>
      </c>
      <c r="EF155" s="13">
        <f t="shared" si="1392"/>
        <v>0</v>
      </c>
      <c r="EG155" s="13">
        <f t="shared" si="1392"/>
        <v>0</v>
      </c>
      <c r="EH155" s="13">
        <f t="shared" si="1392"/>
        <v>0</v>
      </c>
      <c r="EI155" s="13">
        <f t="shared" si="1392"/>
        <v>0</v>
      </c>
      <c r="EJ155" s="13">
        <f t="shared" si="1392"/>
        <v>0</v>
      </c>
      <c r="EK155" s="13">
        <f t="shared" si="1392"/>
        <v>0</v>
      </c>
      <c r="EL155" s="13">
        <f t="shared" si="1392"/>
        <v>0</v>
      </c>
      <c r="EM155" s="13">
        <f t="shared" si="1392"/>
        <v>0</v>
      </c>
      <c r="EN155" s="13">
        <f t="shared" ref="EN155" si="1393">IF(EN37="NA","0",IF(EN37&gt;1.5,1,0))</f>
        <v>0</v>
      </c>
      <c r="EO155" s="39" t="s">
        <v>15</v>
      </c>
      <c r="EP155" s="13">
        <f t="shared" ref="EP155:EY155" si="1394">IF(EP37="NA","0",IF(EP37&gt;1.5,1,0))</f>
        <v>0</v>
      </c>
      <c r="EQ155" s="13">
        <f t="shared" si="1394"/>
        <v>0</v>
      </c>
      <c r="ER155" s="13">
        <f t="shared" si="1394"/>
        <v>0</v>
      </c>
      <c r="ES155" s="13">
        <f t="shared" si="1394"/>
        <v>0</v>
      </c>
      <c r="ET155" s="13">
        <f t="shared" si="1394"/>
        <v>0</v>
      </c>
      <c r="EU155" s="13">
        <f t="shared" si="1394"/>
        <v>0</v>
      </c>
      <c r="EV155" s="13">
        <f t="shared" si="1394"/>
        <v>0</v>
      </c>
      <c r="EW155" s="13">
        <f t="shared" si="1394"/>
        <v>0</v>
      </c>
      <c r="EX155" s="13">
        <f t="shared" si="1394"/>
        <v>0</v>
      </c>
      <c r="EY155" s="13">
        <f t="shared" si="1394"/>
        <v>0</v>
      </c>
      <c r="EZ155" s="39" t="s">
        <v>15</v>
      </c>
      <c r="FA155" s="13">
        <f t="shared" ref="FA155:FJ155" si="1395">IF(FA37="NA","0",IF(FA37&gt;1.5,1,0))</f>
        <v>0</v>
      </c>
      <c r="FB155" s="13">
        <f t="shared" si="1395"/>
        <v>0</v>
      </c>
      <c r="FC155" s="13">
        <f t="shared" si="1395"/>
        <v>0</v>
      </c>
      <c r="FD155" s="13">
        <f t="shared" si="1395"/>
        <v>0</v>
      </c>
      <c r="FE155" s="13">
        <f t="shared" si="1395"/>
        <v>0</v>
      </c>
      <c r="FF155" s="13">
        <f t="shared" si="1395"/>
        <v>0</v>
      </c>
      <c r="FG155" s="13">
        <f t="shared" si="1395"/>
        <v>0</v>
      </c>
      <c r="FH155" s="13">
        <f t="shared" si="1395"/>
        <v>0</v>
      </c>
      <c r="FI155" s="13">
        <f t="shared" si="1395"/>
        <v>0</v>
      </c>
      <c r="FJ155" s="13">
        <f t="shared" si="1395"/>
        <v>0</v>
      </c>
      <c r="FK155" s="39" t="s">
        <v>15</v>
      </c>
      <c r="FL155" s="13">
        <f t="shared" ref="FL155:FR155" si="1396">IF(FL37="NA","0",IF(FL37&gt;1.5,1,0))</f>
        <v>0</v>
      </c>
      <c r="FM155" s="13">
        <f t="shared" si="1396"/>
        <v>0</v>
      </c>
      <c r="FN155" s="13">
        <f t="shared" si="1396"/>
        <v>0</v>
      </c>
      <c r="FO155" s="13">
        <f t="shared" si="1396"/>
        <v>0</v>
      </c>
      <c r="FP155" s="13">
        <f t="shared" si="1396"/>
        <v>0</v>
      </c>
      <c r="FQ155" s="13">
        <f t="shared" si="1396"/>
        <v>0</v>
      </c>
      <c r="FR155" s="13">
        <f t="shared" si="1396"/>
        <v>0</v>
      </c>
      <c r="FS155" s="39" t="s">
        <v>15</v>
      </c>
      <c r="FT155" s="94" t="s">
        <v>15</v>
      </c>
      <c r="FU155" s="13">
        <f>SUM(B155:FS155)</f>
        <v>0</v>
      </c>
      <c r="FV155" s="38"/>
      <c r="FW155" s="4"/>
      <c r="FX155" s="4"/>
    </row>
    <row r="156" spans="1:180" x14ac:dyDescent="0.2">
      <c r="A156" s="39" t="s">
        <v>16</v>
      </c>
      <c r="B156" s="13">
        <f t="shared" ref="B156:K156" si="1397">IF(B38="NA","0",IF(B38&gt;0.61,1,0))</f>
        <v>0</v>
      </c>
      <c r="C156" s="13">
        <f t="shared" si="1397"/>
        <v>0</v>
      </c>
      <c r="D156" s="13">
        <f t="shared" si="1397"/>
        <v>0</v>
      </c>
      <c r="E156" s="13">
        <f t="shared" si="1397"/>
        <v>0</v>
      </c>
      <c r="F156" s="13">
        <f t="shared" si="1397"/>
        <v>0</v>
      </c>
      <c r="G156" s="13">
        <f t="shared" si="1397"/>
        <v>0</v>
      </c>
      <c r="H156" s="13">
        <f t="shared" si="1397"/>
        <v>0</v>
      </c>
      <c r="I156" s="13">
        <f t="shared" si="1397"/>
        <v>0</v>
      </c>
      <c r="J156" s="13">
        <f t="shared" si="1397"/>
        <v>0</v>
      </c>
      <c r="K156" s="13">
        <f t="shared" si="1397"/>
        <v>0</v>
      </c>
      <c r="L156" s="39" t="s">
        <v>16</v>
      </c>
      <c r="M156" s="13">
        <f t="shared" ref="M156:W156" si="1398">IF(M38="NA","0",IF(M38&gt;0.61,1,0))</f>
        <v>0</v>
      </c>
      <c r="N156" s="13">
        <f t="shared" si="1398"/>
        <v>0</v>
      </c>
      <c r="O156" s="13">
        <f t="shared" si="1398"/>
        <v>0</v>
      </c>
      <c r="P156" s="13">
        <f t="shared" si="1398"/>
        <v>0</v>
      </c>
      <c r="Q156" s="13">
        <f t="shared" si="1398"/>
        <v>0</v>
      </c>
      <c r="R156" s="13">
        <f t="shared" si="1398"/>
        <v>0</v>
      </c>
      <c r="S156" s="13">
        <f t="shared" si="1398"/>
        <v>0</v>
      </c>
      <c r="T156" s="13">
        <f t="shared" si="1398"/>
        <v>0</v>
      </c>
      <c r="U156" s="13">
        <f t="shared" si="1398"/>
        <v>0</v>
      </c>
      <c r="V156" s="13">
        <f t="shared" ref="V156" si="1399">IF(V38="NA","0",IF(V38&gt;0.61,1,0))</f>
        <v>0</v>
      </c>
      <c r="W156" s="13">
        <f t="shared" si="1398"/>
        <v>0</v>
      </c>
      <c r="X156" s="39" t="s">
        <v>16</v>
      </c>
      <c r="Y156" s="13">
        <f t="shared" ref="Y156:AH156" si="1400">IF(Y38="NA","0",IF(Y38&gt;0.61,1,0))</f>
        <v>0</v>
      </c>
      <c r="Z156" s="13">
        <f t="shared" si="1400"/>
        <v>0</v>
      </c>
      <c r="AA156" s="13">
        <f t="shared" si="1400"/>
        <v>0</v>
      </c>
      <c r="AB156" s="13">
        <f t="shared" si="1400"/>
        <v>0</v>
      </c>
      <c r="AC156" s="13">
        <f t="shared" si="1400"/>
        <v>0</v>
      </c>
      <c r="AD156" s="13">
        <f t="shared" si="1400"/>
        <v>0</v>
      </c>
      <c r="AE156" s="13">
        <f t="shared" si="1400"/>
        <v>0</v>
      </c>
      <c r="AF156" s="13">
        <f t="shared" si="1400"/>
        <v>0</v>
      </c>
      <c r="AG156" s="13">
        <f t="shared" si="1400"/>
        <v>0</v>
      </c>
      <c r="AH156" s="13">
        <f t="shared" si="1400"/>
        <v>0</v>
      </c>
      <c r="AI156" s="39" t="s">
        <v>16</v>
      </c>
      <c r="AJ156" s="13">
        <f t="shared" ref="AJ156:AS156" si="1401">IF(AJ38="NA","0",IF(AJ38&gt;0.61,1,0))</f>
        <v>0</v>
      </c>
      <c r="AK156" s="13">
        <f t="shared" si="1401"/>
        <v>0</v>
      </c>
      <c r="AL156" s="13">
        <f t="shared" si="1401"/>
        <v>0</v>
      </c>
      <c r="AM156" s="13">
        <f t="shared" si="1401"/>
        <v>0</v>
      </c>
      <c r="AN156" s="13">
        <f t="shared" si="1401"/>
        <v>0</v>
      </c>
      <c r="AO156" s="13">
        <f t="shared" si="1401"/>
        <v>0</v>
      </c>
      <c r="AP156" s="13">
        <f t="shared" si="1401"/>
        <v>0</v>
      </c>
      <c r="AQ156" s="13">
        <f t="shared" si="1401"/>
        <v>0</v>
      </c>
      <c r="AR156" s="13">
        <f t="shared" si="1401"/>
        <v>0</v>
      </c>
      <c r="AS156" s="13">
        <f t="shared" si="1401"/>
        <v>0</v>
      </c>
      <c r="AT156" s="39" t="s">
        <v>16</v>
      </c>
      <c r="AU156" s="13">
        <f t="shared" ref="AU156:BD156" si="1402">IF(AU38="NA","0",IF(AU38&gt;0.61,1,0))</f>
        <v>0</v>
      </c>
      <c r="AV156" s="13">
        <f t="shared" si="1402"/>
        <v>0</v>
      </c>
      <c r="AW156" s="13">
        <f t="shared" si="1402"/>
        <v>0</v>
      </c>
      <c r="AX156" s="13">
        <f t="shared" si="1402"/>
        <v>0</v>
      </c>
      <c r="AY156" s="13">
        <f t="shared" si="1402"/>
        <v>0</v>
      </c>
      <c r="AZ156" s="13">
        <f t="shared" si="1402"/>
        <v>0</v>
      </c>
      <c r="BA156" s="13">
        <f t="shared" si="1402"/>
        <v>0</v>
      </c>
      <c r="BB156" s="13">
        <f t="shared" si="1402"/>
        <v>0</v>
      </c>
      <c r="BC156" s="13">
        <f t="shared" si="1402"/>
        <v>0</v>
      </c>
      <c r="BD156" s="13">
        <f t="shared" si="1402"/>
        <v>0</v>
      </c>
      <c r="BE156" s="39" t="s">
        <v>16</v>
      </c>
      <c r="BF156" s="13">
        <f t="shared" ref="BF156:BO156" si="1403">IF(BF38="NA","0",IF(BF38&gt;0.61,1,0))</f>
        <v>0</v>
      </c>
      <c r="BG156" s="13">
        <f t="shared" si="1403"/>
        <v>0</v>
      </c>
      <c r="BH156" s="13">
        <f t="shared" si="1403"/>
        <v>0</v>
      </c>
      <c r="BI156" s="13">
        <f t="shared" si="1403"/>
        <v>0</v>
      </c>
      <c r="BJ156" s="13">
        <f t="shared" si="1403"/>
        <v>0</v>
      </c>
      <c r="BK156" s="13">
        <f t="shared" si="1403"/>
        <v>0</v>
      </c>
      <c r="BL156" s="13">
        <f t="shared" si="1403"/>
        <v>0</v>
      </c>
      <c r="BM156" s="13">
        <f t="shared" si="1403"/>
        <v>0</v>
      </c>
      <c r="BN156" s="13">
        <f t="shared" si="1403"/>
        <v>0</v>
      </c>
      <c r="BO156" s="13">
        <f t="shared" si="1403"/>
        <v>0</v>
      </c>
      <c r="BP156" s="39" t="s">
        <v>16</v>
      </c>
      <c r="BQ156" s="13">
        <f t="shared" ref="BQ156:BZ156" si="1404">IF(BQ38="NA","0",IF(BQ38&gt;0.61,1,0))</f>
        <v>0</v>
      </c>
      <c r="BR156" s="13">
        <f t="shared" si="1404"/>
        <v>0</v>
      </c>
      <c r="BS156" s="13">
        <f t="shared" si="1404"/>
        <v>0</v>
      </c>
      <c r="BT156" s="13">
        <f t="shared" si="1404"/>
        <v>0</v>
      </c>
      <c r="BU156" s="13">
        <f t="shared" si="1404"/>
        <v>0</v>
      </c>
      <c r="BV156" s="13">
        <f t="shared" si="1404"/>
        <v>0</v>
      </c>
      <c r="BW156" s="13">
        <f t="shared" si="1404"/>
        <v>0</v>
      </c>
      <c r="BX156" s="13">
        <f t="shared" si="1404"/>
        <v>0</v>
      </c>
      <c r="BY156" s="13">
        <f t="shared" si="1404"/>
        <v>0</v>
      </c>
      <c r="BZ156" s="13">
        <f t="shared" si="1404"/>
        <v>0</v>
      </c>
      <c r="CA156" s="39" t="s">
        <v>16</v>
      </c>
      <c r="CB156" s="13">
        <f t="shared" ref="CB156:CK156" si="1405">IF(CB38="NA","0",IF(CB38&gt;0.61,1,0))</f>
        <v>0</v>
      </c>
      <c r="CC156" s="13">
        <f t="shared" si="1405"/>
        <v>0</v>
      </c>
      <c r="CD156" s="13">
        <f t="shared" si="1405"/>
        <v>0</v>
      </c>
      <c r="CE156" s="13">
        <f t="shared" si="1405"/>
        <v>0</v>
      </c>
      <c r="CF156" s="13">
        <f t="shared" si="1405"/>
        <v>0</v>
      </c>
      <c r="CG156" s="13">
        <f t="shared" si="1405"/>
        <v>0</v>
      </c>
      <c r="CH156" s="13">
        <f t="shared" si="1405"/>
        <v>0</v>
      </c>
      <c r="CI156" s="13">
        <f t="shared" si="1405"/>
        <v>0</v>
      </c>
      <c r="CJ156" s="13">
        <f t="shared" si="1405"/>
        <v>0</v>
      </c>
      <c r="CK156" s="13">
        <f t="shared" si="1405"/>
        <v>0</v>
      </c>
      <c r="CL156" s="39" t="s">
        <v>16</v>
      </c>
      <c r="CM156" s="13">
        <f t="shared" ref="CM156:CV156" si="1406">IF(CM38="NA","0",IF(CM38&gt;0.61,1,0))</f>
        <v>0</v>
      </c>
      <c r="CN156" s="13">
        <f t="shared" si="1406"/>
        <v>0</v>
      </c>
      <c r="CO156" s="13">
        <f t="shared" si="1406"/>
        <v>0</v>
      </c>
      <c r="CP156" s="13">
        <f t="shared" si="1406"/>
        <v>0</v>
      </c>
      <c r="CQ156" s="13">
        <f t="shared" si="1406"/>
        <v>0</v>
      </c>
      <c r="CR156" s="13">
        <f t="shared" si="1406"/>
        <v>0</v>
      </c>
      <c r="CS156" s="13">
        <f t="shared" si="1406"/>
        <v>0</v>
      </c>
      <c r="CT156" s="13">
        <f t="shared" si="1406"/>
        <v>0</v>
      </c>
      <c r="CU156" s="13">
        <f t="shared" si="1406"/>
        <v>0</v>
      </c>
      <c r="CV156" s="13">
        <f t="shared" si="1406"/>
        <v>0</v>
      </c>
      <c r="CW156" s="39" t="s">
        <v>16</v>
      </c>
      <c r="CX156" s="13">
        <f t="shared" ref="CX156:DG156" si="1407">IF(CX38="NA","0",IF(CX38&gt;0.61,1,0))</f>
        <v>0</v>
      </c>
      <c r="CY156" s="13">
        <f t="shared" si="1407"/>
        <v>0</v>
      </c>
      <c r="CZ156" s="13">
        <f t="shared" si="1407"/>
        <v>0</v>
      </c>
      <c r="DA156" s="13">
        <f t="shared" si="1407"/>
        <v>0</v>
      </c>
      <c r="DB156" s="13">
        <f t="shared" si="1407"/>
        <v>0</v>
      </c>
      <c r="DC156" s="13">
        <f t="shared" si="1407"/>
        <v>0</v>
      </c>
      <c r="DD156" s="13">
        <f t="shared" si="1407"/>
        <v>0</v>
      </c>
      <c r="DE156" s="13">
        <f t="shared" si="1407"/>
        <v>0</v>
      </c>
      <c r="DF156" s="13">
        <f t="shared" si="1407"/>
        <v>0</v>
      </c>
      <c r="DG156" s="13">
        <f t="shared" si="1407"/>
        <v>0</v>
      </c>
      <c r="DH156" s="39" t="s">
        <v>16</v>
      </c>
      <c r="DI156" s="13">
        <f t="shared" ref="DI156:DR156" si="1408">IF(DI38="NA","0",IF(DI38&gt;0.61,1,0))</f>
        <v>0</v>
      </c>
      <c r="DJ156" s="13">
        <f t="shared" si="1408"/>
        <v>0</v>
      </c>
      <c r="DK156" s="13">
        <f t="shared" si="1408"/>
        <v>0</v>
      </c>
      <c r="DL156" s="13">
        <f t="shared" si="1408"/>
        <v>0</v>
      </c>
      <c r="DM156" s="13">
        <f t="shared" si="1408"/>
        <v>0</v>
      </c>
      <c r="DN156" s="13">
        <f t="shared" si="1408"/>
        <v>0</v>
      </c>
      <c r="DO156" s="13">
        <f t="shared" si="1408"/>
        <v>0</v>
      </c>
      <c r="DP156" s="13">
        <f t="shared" si="1408"/>
        <v>0</v>
      </c>
      <c r="DQ156" s="13">
        <f t="shared" si="1408"/>
        <v>0</v>
      </c>
      <c r="DR156" s="13">
        <f t="shared" si="1408"/>
        <v>0</v>
      </c>
      <c r="DS156" s="39" t="s">
        <v>16</v>
      </c>
      <c r="DT156" s="13">
        <f t="shared" ref="DT156:EC156" si="1409">IF(DT38="NA","0",IF(DT38&gt;0.61,1,0))</f>
        <v>0</v>
      </c>
      <c r="DU156" s="13">
        <f t="shared" si="1409"/>
        <v>0</v>
      </c>
      <c r="DV156" s="13">
        <f t="shared" si="1409"/>
        <v>0</v>
      </c>
      <c r="DW156" s="13">
        <f t="shared" si="1409"/>
        <v>0</v>
      </c>
      <c r="DX156" s="13">
        <f t="shared" si="1409"/>
        <v>0</v>
      </c>
      <c r="DY156" s="13">
        <f t="shared" si="1409"/>
        <v>0</v>
      </c>
      <c r="DZ156" s="13">
        <f t="shared" si="1409"/>
        <v>0</v>
      </c>
      <c r="EA156" s="13">
        <f t="shared" si="1409"/>
        <v>0</v>
      </c>
      <c r="EB156" s="13">
        <f t="shared" si="1409"/>
        <v>0</v>
      </c>
      <c r="EC156" s="13">
        <f t="shared" si="1409"/>
        <v>0</v>
      </c>
      <c r="ED156" s="39" t="s">
        <v>16</v>
      </c>
      <c r="EE156" s="13">
        <f t="shared" ref="EE156:EM156" si="1410">IF(EE38="NA","0",IF(EE38&gt;0.61,1,0))</f>
        <v>0</v>
      </c>
      <c r="EF156" s="13">
        <f t="shared" si="1410"/>
        <v>0</v>
      </c>
      <c r="EG156" s="13">
        <f t="shared" si="1410"/>
        <v>0</v>
      </c>
      <c r="EH156" s="13">
        <f t="shared" si="1410"/>
        <v>0</v>
      </c>
      <c r="EI156" s="13">
        <f t="shared" si="1410"/>
        <v>0</v>
      </c>
      <c r="EJ156" s="13">
        <f t="shared" si="1410"/>
        <v>0</v>
      </c>
      <c r="EK156" s="13">
        <f t="shared" si="1410"/>
        <v>0</v>
      </c>
      <c r="EL156" s="13">
        <f t="shared" si="1410"/>
        <v>0</v>
      </c>
      <c r="EM156" s="13">
        <f t="shared" si="1410"/>
        <v>0</v>
      </c>
      <c r="EN156" s="13">
        <f t="shared" ref="EN156" si="1411">IF(EN38="NA","0",IF(EN38&gt;0.61,1,0))</f>
        <v>0</v>
      </c>
      <c r="EO156" s="39" t="s">
        <v>16</v>
      </c>
      <c r="EP156" s="13">
        <f t="shared" ref="EP156:EY156" si="1412">IF(EP38="NA","0",IF(EP38&gt;0.61,1,0))</f>
        <v>0</v>
      </c>
      <c r="EQ156" s="13">
        <f t="shared" si="1412"/>
        <v>0</v>
      </c>
      <c r="ER156" s="13">
        <f t="shared" si="1412"/>
        <v>0</v>
      </c>
      <c r="ES156" s="13">
        <f t="shared" si="1412"/>
        <v>0</v>
      </c>
      <c r="ET156" s="13">
        <f t="shared" si="1412"/>
        <v>0</v>
      </c>
      <c r="EU156" s="13">
        <f t="shared" si="1412"/>
        <v>0</v>
      </c>
      <c r="EV156" s="13">
        <f t="shared" si="1412"/>
        <v>0</v>
      </c>
      <c r="EW156" s="13">
        <f t="shared" si="1412"/>
        <v>0</v>
      </c>
      <c r="EX156" s="13">
        <f t="shared" si="1412"/>
        <v>0</v>
      </c>
      <c r="EY156" s="13">
        <f t="shared" si="1412"/>
        <v>0</v>
      </c>
      <c r="EZ156" s="39" t="s">
        <v>16</v>
      </c>
      <c r="FA156" s="13">
        <f t="shared" ref="FA156:FJ156" si="1413">IF(FA38="NA","0",IF(FA38&gt;0.61,1,0))</f>
        <v>0</v>
      </c>
      <c r="FB156" s="13">
        <f t="shared" si="1413"/>
        <v>0</v>
      </c>
      <c r="FC156" s="13">
        <f t="shared" si="1413"/>
        <v>0</v>
      </c>
      <c r="FD156" s="13">
        <f t="shared" si="1413"/>
        <v>0</v>
      </c>
      <c r="FE156" s="13">
        <f t="shared" si="1413"/>
        <v>0</v>
      </c>
      <c r="FF156" s="13">
        <f t="shared" si="1413"/>
        <v>0</v>
      </c>
      <c r="FG156" s="13">
        <f t="shared" si="1413"/>
        <v>0</v>
      </c>
      <c r="FH156" s="13">
        <f t="shared" si="1413"/>
        <v>0</v>
      </c>
      <c r="FI156" s="13">
        <f t="shared" si="1413"/>
        <v>0</v>
      </c>
      <c r="FJ156" s="13">
        <f t="shared" si="1413"/>
        <v>0</v>
      </c>
      <c r="FK156" s="39" t="s">
        <v>16</v>
      </c>
      <c r="FL156" s="13">
        <f t="shared" ref="FL156:FR156" si="1414">IF(FL38="NA","0",IF(FL38&gt;0.61,1,0))</f>
        <v>0</v>
      </c>
      <c r="FM156" s="13">
        <f t="shared" si="1414"/>
        <v>0</v>
      </c>
      <c r="FN156" s="13">
        <f t="shared" si="1414"/>
        <v>0</v>
      </c>
      <c r="FO156" s="13">
        <f t="shared" si="1414"/>
        <v>0</v>
      </c>
      <c r="FP156" s="13">
        <f t="shared" si="1414"/>
        <v>0</v>
      </c>
      <c r="FQ156" s="13">
        <f t="shared" si="1414"/>
        <v>0</v>
      </c>
      <c r="FR156" s="13">
        <f t="shared" si="1414"/>
        <v>0</v>
      </c>
      <c r="FS156" s="39" t="s">
        <v>16</v>
      </c>
      <c r="FT156" s="94" t="s">
        <v>16</v>
      </c>
      <c r="FU156" s="13">
        <f>SUM(B156:FS156)</f>
        <v>0</v>
      </c>
      <c r="FV156" s="38"/>
      <c r="FW156" s="4"/>
      <c r="FX156" s="4"/>
    </row>
    <row r="157" spans="1:180" x14ac:dyDescent="0.2">
      <c r="A157" s="36" t="s">
        <v>76</v>
      </c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6" t="s">
        <v>76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6" t="s">
        <v>76</v>
      </c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6" t="s">
        <v>76</v>
      </c>
      <c r="AJ157" s="37"/>
      <c r="AK157" s="37"/>
      <c r="AL157" s="37"/>
      <c r="AM157" s="37"/>
      <c r="AN157" s="37"/>
      <c r="AO157" s="37"/>
      <c r="AP157" s="37"/>
      <c r="AQ157" s="37"/>
      <c r="AR157" s="37"/>
      <c r="AS157" s="37"/>
      <c r="AT157" s="36" t="s">
        <v>76</v>
      </c>
      <c r="AU157" s="37"/>
      <c r="AV157" s="37"/>
      <c r="AW157" s="37"/>
      <c r="AX157" s="37"/>
      <c r="AY157" s="37"/>
      <c r="AZ157" s="37"/>
      <c r="BA157" s="37"/>
      <c r="BB157" s="37"/>
      <c r="BC157" s="37"/>
      <c r="BD157" s="37"/>
      <c r="BE157" s="36" t="s">
        <v>76</v>
      </c>
      <c r="BF157" s="37"/>
      <c r="BG157" s="37"/>
      <c r="BH157" s="37"/>
      <c r="BI157" s="37"/>
      <c r="BJ157" s="37"/>
      <c r="BK157" s="37"/>
      <c r="BL157" s="37"/>
      <c r="BM157" s="37"/>
      <c r="BN157" s="37"/>
      <c r="BO157" s="37"/>
      <c r="BP157" s="36" t="s">
        <v>76</v>
      </c>
      <c r="BQ157" s="37"/>
      <c r="BR157" s="37"/>
      <c r="BS157" s="37"/>
      <c r="BT157" s="37"/>
      <c r="BU157" s="37"/>
      <c r="BV157" s="37"/>
      <c r="BW157" s="37"/>
      <c r="BX157" s="37"/>
      <c r="BY157" s="37"/>
      <c r="BZ157" s="37"/>
      <c r="CA157" s="36" t="s">
        <v>76</v>
      </c>
      <c r="CB157" s="37"/>
      <c r="CC157" s="37"/>
      <c r="CD157" s="37"/>
      <c r="CE157" s="37"/>
      <c r="CF157" s="37"/>
      <c r="CG157" s="37"/>
      <c r="CH157" s="37"/>
      <c r="CI157" s="37"/>
      <c r="CJ157" s="37"/>
      <c r="CK157" s="37"/>
      <c r="CL157" s="36" t="s">
        <v>76</v>
      </c>
      <c r="CM157" s="37"/>
      <c r="CN157" s="37"/>
      <c r="CO157" s="37"/>
      <c r="CP157" s="37"/>
      <c r="CQ157" s="37"/>
      <c r="CR157" s="37"/>
      <c r="CS157" s="37"/>
      <c r="CT157" s="37"/>
      <c r="CU157" s="37"/>
      <c r="CV157" s="37"/>
      <c r="CW157" s="36" t="s">
        <v>76</v>
      </c>
      <c r="CX157" s="37"/>
      <c r="CY157" s="37"/>
      <c r="CZ157" s="37"/>
      <c r="DA157" s="37"/>
      <c r="DB157" s="37"/>
      <c r="DC157" s="37"/>
      <c r="DD157" s="37"/>
      <c r="DE157" s="37"/>
      <c r="DF157" s="37"/>
      <c r="DG157" s="37"/>
      <c r="DH157" s="36" t="s">
        <v>76</v>
      </c>
      <c r="DI157" s="37"/>
      <c r="DJ157" s="37"/>
      <c r="DK157" s="37"/>
      <c r="DL157" s="37"/>
      <c r="DM157" s="37"/>
      <c r="DN157" s="37"/>
      <c r="DO157" s="37"/>
      <c r="DP157" s="37"/>
      <c r="DQ157" s="37"/>
      <c r="DR157" s="37"/>
      <c r="DS157" s="36" t="s">
        <v>76</v>
      </c>
      <c r="DT157" s="37"/>
      <c r="DU157" s="37"/>
      <c r="DV157" s="37"/>
      <c r="DW157" s="37"/>
      <c r="DX157" s="37"/>
      <c r="DY157" s="37"/>
      <c r="DZ157" s="37"/>
      <c r="EA157" s="37"/>
      <c r="EB157" s="37"/>
      <c r="EC157" s="37"/>
      <c r="ED157" s="36" t="s">
        <v>76</v>
      </c>
      <c r="EE157" s="37"/>
      <c r="EF157" s="37"/>
      <c r="EG157" s="37"/>
      <c r="EH157" s="37"/>
      <c r="EI157" s="37"/>
      <c r="EJ157" s="37"/>
      <c r="EK157" s="37"/>
      <c r="EL157" s="37"/>
      <c r="EM157" s="37"/>
      <c r="EN157" s="37"/>
      <c r="EO157" s="36" t="s">
        <v>76</v>
      </c>
      <c r="EP157" s="37"/>
      <c r="EQ157" s="37"/>
      <c r="ER157" s="37"/>
      <c r="ES157" s="37"/>
      <c r="ET157" s="37"/>
      <c r="EU157" s="37"/>
      <c r="EV157" s="37"/>
      <c r="EW157" s="37"/>
      <c r="EX157" s="37"/>
      <c r="EY157" s="37"/>
      <c r="EZ157" s="36" t="s">
        <v>76</v>
      </c>
      <c r="FA157" s="37"/>
      <c r="FB157" s="37"/>
      <c r="FC157" s="37"/>
      <c r="FD157" s="37"/>
      <c r="FE157" s="37"/>
      <c r="FF157" s="37"/>
      <c r="FG157" s="37"/>
      <c r="FH157" s="37"/>
      <c r="FI157" s="37"/>
      <c r="FJ157" s="37"/>
      <c r="FK157" s="36" t="s">
        <v>76</v>
      </c>
      <c r="FL157" s="37"/>
      <c r="FM157" s="37"/>
      <c r="FN157" s="37"/>
      <c r="FO157" s="37"/>
      <c r="FP157" s="37"/>
      <c r="FQ157" s="37"/>
      <c r="FR157" s="37"/>
      <c r="FS157" s="36" t="s">
        <v>76</v>
      </c>
      <c r="FT157" s="36" t="s">
        <v>76</v>
      </c>
      <c r="FU157" s="37"/>
      <c r="FV157" s="37"/>
      <c r="FW157" s="4"/>
      <c r="FX157" s="4"/>
    </row>
    <row r="158" spans="1:180" x14ac:dyDescent="0.2">
      <c r="A158" s="39" t="s">
        <v>14</v>
      </c>
      <c r="B158" s="37" t="s">
        <v>57</v>
      </c>
      <c r="C158" s="37"/>
      <c r="D158" s="37"/>
      <c r="E158" s="37"/>
      <c r="F158" s="37"/>
      <c r="G158" s="37"/>
      <c r="H158" s="37"/>
      <c r="I158" s="37"/>
      <c r="J158" s="37"/>
      <c r="K158" s="37"/>
      <c r="L158" s="39" t="s">
        <v>14</v>
      </c>
      <c r="M158" s="37" t="s">
        <v>57</v>
      </c>
      <c r="N158" s="37"/>
      <c r="O158" s="37"/>
      <c r="P158" s="37"/>
      <c r="Q158" s="37"/>
      <c r="R158" s="37"/>
      <c r="S158" s="37"/>
      <c r="T158" s="37"/>
      <c r="U158" s="37"/>
      <c r="V158" s="37"/>
      <c r="W158" s="37" t="s">
        <v>57</v>
      </c>
      <c r="X158" s="39" t="s">
        <v>14</v>
      </c>
      <c r="Y158" s="37"/>
      <c r="Z158" s="37"/>
      <c r="AA158" s="37"/>
      <c r="AB158" s="37"/>
      <c r="AC158" s="37"/>
      <c r="AD158" s="37"/>
      <c r="AE158" s="37"/>
      <c r="AF158" s="37"/>
      <c r="AG158" s="37"/>
      <c r="AH158" s="37" t="s">
        <v>57</v>
      </c>
      <c r="AI158" s="39" t="s">
        <v>14</v>
      </c>
      <c r="AJ158" s="37"/>
      <c r="AK158" s="37"/>
      <c r="AL158" s="37"/>
      <c r="AM158" s="37"/>
      <c r="AN158" s="37"/>
      <c r="AO158" s="37"/>
      <c r="AP158" s="37"/>
      <c r="AQ158" s="37"/>
      <c r="AR158" s="37"/>
      <c r="AS158" s="37" t="s">
        <v>57</v>
      </c>
      <c r="AT158" s="39" t="s">
        <v>14</v>
      </c>
      <c r="AU158" s="37"/>
      <c r="AV158" s="37"/>
      <c r="AW158" s="37"/>
      <c r="AX158" s="37"/>
      <c r="AY158" s="37"/>
      <c r="AZ158" s="37"/>
      <c r="BA158" s="37"/>
      <c r="BB158" s="37"/>
      <c r="BC158" s="37"/>
      <c r="BD158" s="37" t="s">
        <v>57</v>
      </c>
      <c r="BE158" s="39" t="s">
        <v>14</v>
      </c>
      <c r="BF158" s="37"/>
      <c r="BG158" s="37"/>
      <c r="BH158" s="37"/>
      <c r="BI158" s="37"/>
      <c r="BJ158" s="37"/>
      <c r="BK158" s="37"/>
      <c r="BL158" s="37"/>
      <c r="BM158" s="37"/>
      <c r="BN158" s="37"/>
      <c r="BO158" s="37" t="s">
        <v>57</v>
      </c>
      <c r="BP158" s="39" t="s">
        <v>14</v>
      </c>
      <c r="BQ158" s="37"/>
      <c r="BR158" s="37"/>
      <c r="BS158" s="37"/>
      <c r="BT158" s="37"/>
      <c r="BU158" s="37"/>
      <c r="BV158" s="37"/>
      <c r="BW158" s="37"/>
      <c r="BX158" s="37"/>
      <c r="BY158" s="37"/>
      <c r="BZ158" s="37" t="s">
        <v>57</v>
      </c>
      <c r="CA158" s="39" t="s">
        <v>14</v>
      </c>
      <c r="CB158" s="37"/>
      <c r="CC158" s="37"/>
      <c r="CD158" s="37"/>
      <c r="CE158" s="37"/>
      <c r="CF158" s="37"/>
      <c r="CG158" s="37"/>
      <c r="CH158" s="37"/>
      <c r="CI158" s="37"/>
      <c r="CJ158" s="37"/>
      <c r="CK158" s="37" t="s">
        <v>57</v>
      </c>
      <c r="CL158" s="39" t="s">
        <v>14</v>
      </c>
      <c r="CM158" s="37"/>
      <c r="CN158" s="37"/>
      <c r="CO158" s="37"/>
      <c r="CP158" s="37"/>
      <c r="CQ158" s="37"/>
      <c r="CR158" s="37"/>
      <c r="CS158" s="37"/>
      <c r="CT158" s="37"/>
      <c r="CU158" s="37"/>
      <c r="CV158" s="37" t="s">
        <v>57</v>
      </c>
      <c r="CW158" s="39" t="s">
        <v>14</v>
      </c>
      <c r="CX158" s="37"/>
      <c r="CY158" s="37"/>
      <c r="CZ158" s="37"/>
      <c r="DA158" s="37"/>
      <c r="DB158" s="37"/>
      <c r="DC158" s="37"/>
      <c r="DD158" s="37"/>
      <c r="DE158" s="37"/>
      <c r="DF158" s="37"/>
      <c r="DG158" s="37" t="s">
        <v>57</v>
      </c>
      <c r="DH158" s="39" t="s">
        <v>14</v>
      </c>
      <c r="DI158" s="37"/>
      <c r="DJ158" s="37"/>
      <c r="DK158" s="37"/>
      <c r="DL158" s="37"/>
      <c r="DM158" s="37"/>
      <c r="DN158" s="37"/>
      <c r="DO158" s="37"/>
      <c r="DP158" s="37"/>
      <c r="DQ158" s="37"/>
      <c r="DR158" s="37" t="s">
        <v>57</v>
      </c>
      <c r="DS158" s="39" t="s">
        <v>14</v>
      </c>
      <c r="DT158" s="37"/>
      <c r="DU158" s="37"/>
      <c r="DV158" s="37"/>
      <c r="DW158" s="37"/>
      <c r="DX158" s="37"/>
      <c r="DY158" s="37"/>
      <c r="DZ158" s="37"/>
      <c r="EA158" s="37"/>
      <c r="EB158" s="37"/>
      <c r="EC158" s="37" t="s">
        <v>57</v>
      </c>
      <c r="ED158" s="39" t="s">
        <v>14</v>
      </c>
      <c r="EE158" s="37"/>
      <c r="EF158" s="37"/>
      <c r="EG158" s="37"/>
      <c r="EH158" s="37"/>
      <c r="EI158" s="37"/>
      <c r="EJ158" s="37"/>
      <c r="EK158" s="37"/>
      <c r="EL158" s="37"/>
      <c r="EM158" s="37"/>
      <c r="EN158" s="37"/>
      <c r="EO158" s="39" t="s">
        <v>14</v>
      </c>
      <c r="EP158" s="37"/>
      <c r="EQ158" s="37"/>
      <c r="ER158" s="37"/>
      <c r="ES158" s="37"/>
      <c r="ET158" s="37"/>
      <c r="EU158" s="37"/>
      <c r="EV158" s="37"/>
      <c r="EW158" s="37"/>
      <c r="EX158" s="37"/>
      <c r="EY158" s="37"/>
      <c r="EZ158" s="39" t="s">
        <v>14</v>
      </c>
      <c r="FA158" s="37"/>
      <c r="FB158" s="37"/>
      <c r="FC158" s="37"/>
      <c r="FD158" s="37"/>
      <c r="FE158" s="37"/>
      <c r="FF158" s="37"/>
      <c r="FG158" s="37"/>
      <c r="FH158" s="37"/>
      <c r="FI158" s="37"/>
      <c r="FJ158" s="37"/>
      <c r="FK158" s="39" t="s">
        <v>14</v>
      </c>
      <c r="FL158" s="37"/>
      <c r="FM158" s="37"/>
      <c r="FN158" s="37"/>
      <c r="FO158" s="37"/>
      <c r="FP158" s="37"/>
      <c r="FQ158" s="37"/>
      <c r="FR158" s="37"/>
      <c r="FS158" s="39" t="s">
        <v>14</v>
      </c>
      <c r="FT158" s="37" t="s">
        <v>14</v>
      </c>
      <c r="FU158" s="37" t="s">
        <v>57</v>
      </c>
      <c r="FV158" s="37"/>
      <c r="FW158" s="4"/>
      <c r="FX158" s="4"/>
    </row>
    <row r="159" spans="1:180" x14ac:dyDescent="0.2">
      <c r="A159" s="39" t="s">
        <v>15</v>
      </c>
      <c r="B159" s="13">
        <f>IF(B41="NA","0",IF(B41&lt;0.79,1,0))</f>
        <v>0</v>
      </c>
      <c r="C159" s="13">
        <f t="shared" ref="C159:K159" si="1415">IF(C41="NA","0",IF(C41&lt;0.79,1,0))</f>
        <v>0</v>
      </c>
      <c r="D159" s="13">
        <f t="shared" si="1415"/>
        <v>0</v>
      </c>
      <c r="E159" s="13">
        <f t="shared" si="1415"/>
        <v>0</v>
      </c>
      <c r="F159" s="13">
        <f t="shared" si="1415"/>
        <v>0</v>
      </c>
      <c r="G159" s="13">
        <f t="shared" si="1415"/>
        <v>0</v>
      </c>
      <c r="H159" s="13">
        <f t="shared" si="1415"/>
        <v>0</v>
      </c>
      <c r="I159" s="13">
        <f t="shared" si="1415"/>
        <v>0</v>
      </c>
      <c r="J159" s="13">
        <f t="shared" si="1415"/>
        <v>0</v>
      </c>
      <c r="K159" s="13">
        <f t="shared" si="1415"/>
        <v>0</v>
      </c>
      <c r="L159" s="39" t="s">
        <v>15</v>
      </c>
      <c r="M159" s="13">
        <f>IF(M41="NA","0",IF(M41&lt;0.79,1,0))</f>
        <v>0</v>
      </c>
      <c r="N159" s="13">
        <f t="shared" ref="N159:U159" si="1416">IF(N41="NA","0",IF(N41&lt;0.79,1,0))</f>
        <v>0</v>
      </c>
      <c r="O159" s="13">
        <f t="shared" si="1416"/>
        <v>0</v>
      </c>
      <c r="P159" s="13">
        <f t="shared" si="1416"/>
        <v>0</v>
      </c>
      <c r="Q159" s="13">
        <f t="shared" si="1416"/>
        <v>0</v>
      </c>
      <c r="R159" s="13">
        <f t="shared" si="1416"/>
        <v>0</v>
      </c>
      <c r="S159" s="13">
        <f t="shared" si="1416"/>
        <v>0</v>
      </c>
      <c r="T159" s="13">
        <f t="shared" si="1416"/>
        <v>0</v>
      </c>
      <c r="U159" s="13">
        <f t="shared" si="1416"/>
        <v>0</v>
      </c>
      <c r="V159" s="13">
        <f t="shared" ref="V159" si="1417">IF(V41="NA","0",IF(V41&lt;0.79,1,0))</f>
        <v>0</v>
      </c>
      <c r="W159" s="13">
        <f>IF(W41="NA","0",IF(W41&lt;0.79,1,0))</f>
        <v>0</v>
      </c>
      <c r="X159" s="39" t="s">
        <v>15</v>
      </c>
      <c r="Y159" s="13">
        <f t="shared" ref="Y159:AG159" si="1418">IF(Y41="NA","0",IF(Y41&lt;0.79,1,0))</f>
        <v>0</v>
      </c>
      <c r="Z159" s="13">
        <f t="shared" si="1418"/>
        <v>0</v>
      </c>
      <c r="AA159" s="13">
        <f t="shared" si="1418"/>
        <v>0</v>
      </c>
      <c r="AB159" s="13">
        <f t="shared" si="1418"/>
        <v>0</v>
      </c>
      <c r="AC159" s="13">
        <f t="shared" si="1418"/>
        <v>0</v>
      </c>
      <c r="AD159" s="13">
        <f t="shared" si="1418"/>
        <v>0</v>
      </c>
      <c r="AE159" s="13">
        <f t="shared" si="1418"/>
        <v>0</v>
      </c>
      <c r="AF159" s="13">
        <f t="shared" si="1418"/>
        <v>0</v>
      </c>
      <c r="AG159" s="13">
        <f t="shared" si="1418"/>
        <v>0</v>
      </c>
      <c r="AH159" s="13">
        <f>IF(AH41="NA","0",IF(AH41&lt;0.79,1,0))</f>
        <v>0</v>
      </c>
      <c r="AI159" s="39" t="s">
        <v>15</v>
      </c>
      <c r="AJ159" s="13">
        <f t="shared" ref="AJ159:AR159" si="1419">IF(AJ41="NA","0",IF(AJ41&lt;0.79,1,0))</f>
        <v>0</v>
      </c>
      <c r="AK159" s="13">
        <f t="shared" si="1419"/>
        <v>0</v>
      </c>
      <c r="AL159" s="13">
        <f t="shared" si="1419"/>
        <v>0</v>
      </c>
      <c r="AM159" s="13">
        <f t="shared" si="1419"/>
        <v>0</v>
      </c>
      <c r="AN159" s="13">
        <f t="shared" si="1419"/>
        <v>0</v>
      </c>
      <c r="AO159" s="13">
        <f t="shared" si="1419"/>
        <v>0</v>
      </c>
      <c r="AP159" s="13">
        <f t="shared" si="1419"/>
        <v>0</v>
      </c>
      <c r="AQ159" s="13">
        <f t="shared" si="1419"/>
        <v>0</v>
      </c>
      <c r="AR159" s="13">
        <f t="shared" si="1419"/>
        <v>0</v>
      </c>
      <c r="AS159" s="13">
        <f>IF(AS41="NA","0",IF(AS41&lt;0.79,1,0))</f>
        <v>0</v>
      </c>
      <c r="AT159" s="39" t="s">
        <v>15</v>
      </c>
      <c r="AU159" s="13">
        <f t="shared" ref="AU159:BC159" si="1420">IF(AU41="NA","0",IF(AU41&lt;0.79,1,0))</f>
        <v>0</v>
      </c>
      <c r="AV159" s="13">
        <f t="shared" si="1420"/>
        <v>0</v>
      </c>
      <c r="AW159" s="13">
        <f t="shared" si="1420"/>
        <v>0</v>
      </c>
      <c r="AX159" s="13">
        <f t="shared" si="1420"/>
        <v>0</v>
      </c>
      <c r="AY159" s="13">
        <f t="shared" si="1420"/>
        <v>0</v>
      </c>
      <c r="AZ159" s="13">
        <f t="shared" si="1420"/>
        <v>0</v>
      </c>
      <c r="BA159" s="13">
        <f t="shared" si="1420"/>
        <v>0</v>
      </c>
      <c r="BB159" s="13">
        <f t="shared" si="1420"/>
        <v>0</v>
      </c>
      <c r="BC159" s="13">
        <f t="shared" si="1420"/>
        <v>0</v>
      </c>
      <c r="BD159" s="13">
        <f>IF(BD41="NA","0",IF(BD41&lt;0.79,1,0))</f>
        <v>0</v>
      </c>
      <c r="BE159" s="39" t="s">
        <v>15</v>
      </c>
      <c r="BF159" s="13">
        <f t="shared" ref="BF159:BN159" si="1421">IF(BF41="NA","0",IF(BF41&lt;0.79,1,0))</f>
        <v>0</v>
      </c>
      <c r="BG159" s="13">
        <f t="shared" si="1421"/>
        <v>0</v>
      </c>
      <c r="BH159" s="13">
        <f t="shared" si="1421"/>
        <v>0</v>
      </c>
      <c r="BI159" s="13">
        <f t="shared" si="1421"/>
        <v>0</v>
      </c>
      <c r="BJ159" s="13">
        <f t="shared" si="1421"/>
        <v>0</v>
      </c>
      <c r="BK159" s="13">
        <f t="shared" si="1421"/>
        <v>0</v>
      </c>
      <c r="BL159" s="13">
        <f t="shared" si="1421"/>
        <v>0</v>
      </c>
      <c r="BM159" s="13">
        <f t="shared" si="1421"/>
        <v>0</v>
      </c>
      <c r="BN159" s="13">
        <f t="shared" si="1421"/>
        <v>0</v>
      </c>
      <c r="BO159" s="13">
        <f>IF(BO41="NA","0",IF(BO41&lt;0.79,1,0))</f>
        <v>0</v>
      </c>
      <c r="BP159" s="39" t="s">
        <v>15</v>
      </c>
      <c r="BQ159" s="13">
        <f t="shared" ref="BQ159:BY159" si="1422">IF(BQ41="NA","0",IF(BQ41&lt;0.79,1,0))</f>
        <v>0</v>
      </c>
      <c r="BR159" s="13">
        <f t="shared" si="1422"/>
        <v>0</v>
      </c>
      <c r="BS159" s="13">
        <f t="shared" si="1422"/>
        <v>0</v>
      </c>
      <c r="BT159" s="13">
        <f t="shared" si="1422"/>
        <v>0</v>
      </c>
      <c r="BU159" s="13">
        <f t="shared" si="1422"/>
        <v>0</v>
      </c>
      <c r="BV159" s="13">
        <f t="shared" si="1422"/>
        <v>0</v>
      </c>
      <c r="BW159" s="13">
        <f t="shared" si="1422"/>
        <v>0</v>
      </c>
      <c r="BX159" s="13">
        <f t="shared" si="1422"/>
        <v>0</v>
      </c>
      <c r="BY159" s="13">
        <f t="shared" si="1422"/>
        <v>0</v>
      </c>
      <c r="BZ159" s="13">
        <f>IF(BZ41="NA","0",IF(BZ41&lt;0.79,1,0))</f>
        <v>0</v>
      </c>
      <c r="CA159" s="39" t="s">
        <v>15</v>
      </c>
      <c r="CB159" s="13">
        <f t="shared" ref="CB159:CJ159" si="1423">IF(CB41="NA","0",IF(CB41&lt;0.79,1,0))</f>
        <v>0</v>
      </c>
      <c r="CC159" s="13">
        <f t="shared" si="1423"/>
        <v>0</v>
      </c>
      <c r="CD159" s="13">
        <f t="shared" si="1423"/>
        <v>0</v>
      </c>
      <c r="CE159" s="13">
        <f t="shared" si="1423"/>
        <v>0</v>
      </c>
      <c r="CF159" s="13">
        <f t="shared" si="1423"/>
        <v>0</v>
      </c>
      <c r="CG159" s="13">
        <f t="shared" si="1423"/>
        <v>0</v>
      </c>
      <c r="CH159" s="13">
        <f t="shared" si="1423"/>
        <v>0</v>
      </c>
      <c r="CI159" s="13">
        <f t="shared" si="1423"/>
        <v>0</v>
      </c>
      <c r="CJ159" s="13">
        <f t="shared" si="1423"/>
        <v>0</v>
      </c>
      <c r="CK159" s="13">
        <f>IF(CK41="NA","0",IF(CK41&lt;0.79,1,0))</f>
        <v>0</v>
      </c>
      <c r="CL159" s="39" t="s">
        <v>15</v>
      </c>
      <c r="CM159" s="13">
        <f t="shared" ref="CM159:CU159" si="1424">IF(CM41="NA","0",IF(CM41&lt;0.79,1,0))</f>
        <v>0</v>
      </c>
      <c r="CN159" s="13">
        <f t="shared" si="1424"/>
        <v>0</v>
      </c>
      <c r="CO159" s="13">
        <f t="shared" si="1424"/>
        <v>0</v>
      </c>
      <c r="CP159" s="13">
        <f t="shared" si="1424"/>
        <v>0</v>
      </c>
      <c r="CQ159" s="13">
        <f t="shared" si="1424"/>
        <v>0</v>
      </c>
      <c r="CR159" s="13">
        <f t="shared" si="1424"/>
        <v>0</v>
      </c>
      <c r="CS159" s="13">
        <f t="shared" si="1424"/>
        <v>0</v>
      </c>
      <c r="CT159" s="13">
        <f t="shared" si="1424"/>
        <v>0</v>
      </c>
      <c r="CU159" s="13">
        <f t="shared" si="1424"/>
        <v>0</v>
      </c>
      <c r="CV159" s="13">
        <f>IF(CV41="NA","0",IF(CV41&lt;0.79,1,0))</f>
        <v>0</v>
      </c>
      <c r="CW159" s="39" t="s">
        <v>15</v>
      </c>
      <c r="CX159" s="13">
        <f t="shared" ref="CX159:DF159" si="1425">IF(CX41="NA","0",IF(CX41&lt;0.79,1,0))</f>
        <v>0</v>
      </c>
      <c r="CY159" s="13">
        <f t="shared" si="1425"/>
        <v>0</v>
      </c>
      <c r="CZ159" s="13">
        <f t="shared" si="1425"/>
        <v>0</v>
      </c>
      <c r="DA159" s="13">
        <f t="shared" si="1425"/>
        <v>0</v>
      </c>
      <c r="DB159" s="13">
        <f t="shared" si="1425"/>
        <v>0</v>
      </c>
      <c r="DC159" s="13">
        <f t="shared" si="1425"/>
        <v>0</v>
      </c>
      <c r="DD159" s="13">
        <f t="shared" si="1425"/>
        <v>0</v>
      </c>
      <c r="DE159" s="13">
        <f t="shared" si="1425"/>
        <v>0</v>
      </c>
      <c r="DF159" s="13">
        <f t="shared" si="1425"/>
        <v>0</v>
      </c>
      <c r="DG159" s="13">
        <f>IF(DG41="NA","0",IF(DG41&lt;0.79,1,0))</f>
        <v>0</v>
      </c>
      <c r="DH159" s="39" t="s">
        <v>15</v>
      </c>
      <c r="DI159" s="13">
        <f t="shared" ref="DI159:DQ159" si="1426">IF(DI41="NA","0",IF(DI41&lt;0.79,1,0))</f>
        <v>0</v>
      </c>
      <c r="DJ159" s="13">
        <f t="shared" si="1426"/>
        <v>0</v>
      </c>
      <c r="DK159" s="13">
        <f t="shared" si="1426"/>
        <v>0</v>
      </c>
      <c r="DL159" s="13">
        <f t="shared" si="1426"/>
        <v>0</v>
      </c>
      <c r="DM159" s="13">
        <f t="shared" si="1426"/>
        <v>0</v>
      </c>
      <c r="DN159" s="13">
        <f t="shared" si="1426"/>
        <v>0</v>
      </c>
      <c r="DO159" s="13">
        <f t="shared" si="1426"/>
        <v>0</v>
      </c>
      <c r="DP159" s="13">
        <f t="shared" si="1426"/>
        <v>0</v>
      </c>
      <c r="DQ159" s="13">
        <f t="shared" si="1426"/>
        <v>0</v>
      </c>
      <c r="DR159" s="13">
        <f>IF(DR41="NA","0",IF(DR41&lt;0.79,1,0))</f>
        <v>0</v>
      </c>
      <c r="DS159" s="39" t="s">
        <v>15</v>
      </c>
      <c r="DT159" s="13">
        <f t="shared" ref="DT159:EB159" si="1427">IF(DT41="NA","0",IF(DT41&lt;0.79,1,0))</f>
        <v>0</v>
      </c>
      <c r="DU159" s="13">
        <f t="shared" si="1427"/>
        <v>0</v>
      </c>
      <c r="DV159" s="13">
        <f t="shared" si="1427"/>
        <v>0</v>
      </c>
      <c r="DW159" s="13">
        <f t="shared" si="1427"/>
        <v>0</v>
      </c>
      <c r="DX159" s="13">
        <f t="shared" si="1427"/>
        <v>0</v>
      </c>
      <c r="DY159" s="13">
        <f t="shared" si="1427"/>
        <v>0</v>
      </c>
      <c r="DZ159" s="13">
        <f t="shared" si="1427"/>
        <v>0</v>
      </c>
      <c r="EA159" s="13">
        <f t="shared" si="1427"/>
        <v>0</v>
      </c>
      <c r="EB159" s="13">
        <f t="shared" si="1427"/>
        <v>0</v>
      </c>
      <c r="EC159" s="13">
        <f>IF(EC41="NA","0",IF(EC41&lt;0.79,1,0))</f>
        <v>0</v>
      </c>
      <c r="ED159" s="39" t="s">
        <v>15</v>
      </c>
      <c r="EE159" s="13">
        <f t="shared" ref="EE159:EM159" si="1428">IF(EE41="NA","0",IF(EE41&lt;0.79,1,0))</f>
        <v>0</v>
      </c>
      <c r="EF159" s="13">
        <f t="shared" si="1428"/>
        <v>0</v>
      </c>
      <c r="EG159" s="13">
        <f t="shared" si="1428"/>
        <v>0</v>
      </c>
      <c r="EH159" s="13">
        <f t="shared" si="1428"/>
        <v>0</v>
      </c>
      <c r="EI159" s="13">
        <f t="shared" si="1428"/>
        <v>0</v>
      </c>
      <c r="EJ159" s="13">
        <f t="shared" si="1428"/>
        <v>0</v>
      </c>
      <c r="EK159" s="13">
        <f t="shared" si="1428"/>
        <v>0</v>
      </c>
      <c r="EL159" s="13">
        <f t="shared" si="1428"/>
        <v>0</v>
      </c>
      <c r="EM159" s="13">
        <f t="shared" si="1428"/>
        <v>0</v>
      </c>
      <c r="EN159" s="13">
        <f t="shared" ref="EN159" si="1429">IF(EN41="NA","0",IF(EN41&lt;0.79,1,0))</f>
        <v>0</v>
      </c>
      <c r="EO159" s="39" t="s">
        <v>15</v>
      </c>
      <c r="EP159" s="13">
        <f t="shared" ref="EP159:EY159" si="1430">IF(EP41="NA","0",IF(EP41&lt;0.79,1,0))</f>
        <v>0</v>
      </c>
      <c r="EQ159" s="13">
        <f t="shared" si="1430"/>
        <v>0</v>
      </c>
      <c r="ER159" s="13">
        <f t="shared" si="1430"/>
        <v>0</v>
      </c>
      <c r="ES159" s="13">
        <f t="shared" si="1430"/>
        <v>0</v>
      </c>
      <c r="ET159" s="13">
        <f t="shared" si="1430"/>
        <v>0</v>
      </c>
      <c r="EU159" s="13">
        <f t="shared" si="1430"/>
        <v>0</v>
      </c>
      <c r="EV159" s="13">
        <f t="shared" si="1430"/>
        <v>0</v>
      </c>
      <c r="EW159" s="13">
        <f t="shared" si="1430"/>
        <v>0</v>
      </c>
      <c r="EX159" s="13">
        <f t="shared" si="1430"/>
        <v>0</v>
      </c>
      <c r="EY159" s="13">
        <f t="shared" si="1430"/>
        <v>0</v>
      </c>
      <c r="EZ159" s="39" t="s">
        <v>15</v>
      </c>
      <c r="FA159" s="13">
        <f t="shared" ref="FA159:FJ159" si="1431">IF(FA41="NA","0",IF(FA41&lt;0.79,1,0))</f>
        <v>0</v>
      </c>
      <c r="FB159" s="13">
        <f t="shared" si="1431"/>
        <v>0</v>
      </c>
      <c r="FC159" s="13">
        <f t="shared" si="1431"/>
        <v>0</v>
      </c>
      <c r="FD159" s="13">
        <f t="shared" si="1431"/>
        <v>0</v>
      </c>
      <c r="FE159" s="13">
        <f t="shared" si="1431"/>
        <v>0</v>
      </c>
      <c r="FF159" s="13">
        <f t="shared" si="1431"/>
        <v>0</v>
      </c>
      <c r="FG159" s="13">
        <f t="shared" si="1431"/>
        <v>0</v>
      </c>
      <c r="FH159" s="13">
        <f t="shared" si="1431"/>
        <v>0</v>
      </c>
      <c r="FI159" s="13">
        <f t="shared" si="1431"/>
        <v>0</v>
      </c>
      <c r="FJ159" s="13">
        <f t="shared" si="1431"/>
        <v>0</v>
      </c>
      <c r="FK159" s="39" t="s">
        <v>15</v>
      </c>
      <c r="FL159" s="13">
        <f t="shared" ref="FL159:FR159" si="1432">IF(FL41="NA","0",IF(FL41&lt;0.79,1,0))</f>
        <v>0</v>
      </c>
      <c r="FM159" s="13">
        <f t="shared" si="1432"/>
        <v>0</v>
      </c>
      <c r="FN159" s="13">
        <f t="shared" si="1432"/>
        <v>0</v>
      </c>
      <c r="FO159" s="13">
        <f t="shared" si="1432"/>
        <v>0</v>
      </c>
      <c r="FP159" s="13">
        <f t="shared" si="1432"/>
        <v>0</v>
      </c>
      <c r="FQ159" s="13">
        <f t="shared" si="1432"/>
        <v>0</v>
      </c>
      <c r="FR159" s="13">
        <f t="shared" si="1432"/>
        <v>0</v>
      </c>
      <c r="FS159" s="39" t="s">
        <v>15</v>
      </c>
      <c r="FT159" s="94" t="s">
        <v>15</v>
      </c>
      <c r="FU159" s="13">
        <f>SUM(B159:FS159)</f>
        <v>0</v>
      </c>
      <c r="FV159" s="37"/>
      <c r="FW159" s="4"/>
      <c r="FX159" s="4"/>
    </row>
    <row r="160" spans="1:180" x14ac:dyDescent="0.2">
      <c r="A160" s="39" t="s">
        <v>16</v>
      </c>
      <c r="B160" s="37" t="s">
        <v>57</v>
      </c>
      <c r="C160" s="37"/>
      <c r="D160" s="37"/>
      <c r="E160" s="37"/>
      <c r="F160" s="37"/>
      <c r="G160" s="37"/>
      <c r="H160" s="37"/>
      <c r="I160" s="37"/>
      <c r="J160" s="37"/>
      <c r="K160" s="37"/>
      <c r="L160" s="39" t="s">
        <v>16</v>
      </c>
      <c r="M160" s="37" t="s">
        <v>57</v>
      </c>
      <c r="N160" s="37"/>
      <c r="O160" s="37"/>
      <c r="P160" s="37"/>
      <c r="Q160" s="37"/>
      <c r="R160" s="37"/>
      <c r="S160" s="37"/>
      <c r="T160" s="37"/>
      <c r="U160" s="37"/>
      <c r="V160" s="37"/>
      <c r="W160" s="37" t="s">
        <v>57</v>
      </c>
      <c r="X160" s="39" t="s">
        <v>16</v>
      </c>
      <c r="Y160" s="37"/>
      <c r="Z160" s="37"/>
      <c r="AA160" s="37"/>
      <c r="AB160" s="37"/>
      <c r="AC160" s="37"/>
      <c r="AD160" s="37"/>
      <c r="AE160" s="37"/>
      <c r="AF160" s="37"/>
      <c r="AG160" s="37"/>
      <c r="AH160" s="37" t="s">
        <v>57</v>
      </c>
      <c r="AI160" s="39" t="s">
        <v>16</v>
      </c>
      <c r="AJ160" s="37"/>
      <c r="AK160" s="37"/>
      <c r="AL160" s="37"/>
      <c r="AM160" s="37"/>
      <c r="AN160" s="37"/>
      <c r="AO160" s="37"/>
      <c r="AP160" s="37"/>
      <c r="AQ160" s="37"/>
      <c r="AR160" s="37"/>
      <c r="AS160" s="37" t="s">
        <v>57</v>
      </c>
      <c r="AT160" s="39" t="s">
        <v>16</v>
      </c>
      <c r="AU160" s="37"/>
      <c r="AV160" s="37"/>
      <c r="AW160" s="37"/>
      <c r="AX160" s="37"/>
      <c r="AY160" s="37"/>
      <c r="AZ160" s="37"/>
      <c r="BA160" s="37"/>
      <c r="BB160" s="37"/>
      <c r="BC160" s="37"/>
      <c r="BD160" s="37" t="s">
        <v>57</v>
      </c>
      <c r="BE160" s="39" t="s">
        <v>16</v>
      </c>
      <c r="BF160" s="37"/>
      <c r="BG160" s="37"/>
      <c r="BH160" s="37"/>
      <c r="BI160" s="37"/>
      <c r="BJ160" s="37"/>
      <c r="BK160" s="37"/>
      <c r="BL160" s="37"/>
      <c r="BM160" s="37"/>
      <c r="BN160" s="37"/>
      <c r="BO160" s="37" t="s">
        <v>57</v>
      </c>
      <c r="BP160" s="39" t="s">
        <v>16</v>
      </c>
      <c r="BQ160" s="37"/>
      <c r="BR160" s="37"/>
      <c r="BS160" s="37"/>
      <c r="BT160" s="37"/>
      <c r="BU160" s="37"/>
      <c r="BV160" s="37"/>
      <c r="BW160" s="37"/>
      <c r="BX160" s="37"/>
      <c r="BY160" s="37"/>
      <c r="BZ160" s="37" t="s">
        <v>57</v>
      </c>
      <c r="CA160" s="39" t="s">
        <v>16</v>
      </c>
      <c r="CB160" s="37"/>
      <c r="CC160" s="37"/>
      <c r="CD160" s="37"/>
      <c r="CE160" s="37"/>
      <c r="CF160" s="37"/>
      <c r="CG160" s="37"/>
      <c r="CH160" s="37"/>
      <c r="CI160" s="37"/>
      <c r="CJ160" s="37"/>
      <c r="CK160" s="37" t="s">
        <v>57</v>
      </c>
      <c r="CL160" s="39" t="s">
        <v>16</v>
      </c>
      <c r="CM160" s="37"/>
      <c r="CN160" s="37"/>
      <c r="CO160" s="37"/>
      <c r="CP160" s="37"/>
      <c r="CQ160" s="37"/>
      <c r="CR160" s="37"/>
      <c r="CS160" s="37"/>
      <c r="CT160" s="37"/>
      <c r="CU160" s="37"/>
      <c r="CV160" s="37" t="s">
        <v>57</v>
      </c>
      <c r="CW160" s="39" t="s">
        <v>16</v>
      </c>
      <c r="CX160" s="37"/>
      <c r="CY160" s="37"/>
      <c r="CZ160" s="37"/>
      <c r="DA160" s="37"/>
      <c r="DB160" s="37"/>
      <c r="DC160" s="37"/>
      <c r="DD160" s="37"/>
      <c r="DE160" s="37"/>
      <c r="DF160" s="37"/>
      <c r="DG160" s="37" t="s">
        <v>57</v>
      </c>
      <c r="DH160" s="39" t="s">
        <v>16</v>
      </c>
      <c r="DI160" s="37"/>
      <c r="DJ160" s="37"/>
      <c r="DK160" s="37"/>
      <c r="DL160" s="37"/>
      <c r="DM160" s="37"/>
      <c r="DN160" s="37"/>
      <c r="DO160" s="37"/>
      <c r="DP160" s="37"/>
      <c r="DQ160" s="37"/>
      <c r="DR160" s="37" t="s">
        <v>57</v>
      </c>
      <c r="DS160" s="39" t="s">
        <v>16</v>
      </c>
      <c r="DT160" s="37"/>
      <c r="DU160" s="37"/>
      <c r="DV160" s="37"/>
      <c r="DW160" s="37"/>
      <c r="DX160" s="37"/>
      <c r="DY160" s="37"/>
      <c r="DZ160" s="37"/>
      <c r="EA160" s="37"/>
      <c r="EB160" s="37"/>
      <c r="EC160" s="37" t="s">
        <v>57</v>
      </c>
      <c r="ED160" s="39" t="s">
        <v>16</v>
      </c>
      <c r="EE160" s="37"/>
      <c r="EF160" s="37"/>
      <c r="EG160" s="37"/>
      <c r="EH160" s="37"/>
      <c r="EI160" s="37"/>
      <c r="EJ160" s="37"/>
      <c r="EK160" s="37"/>
      <c r="EL160" s="37"/>
      <c r="EM160" s="37"/>
      <c r="EN160" s="37"/>
      <c r="EO160" s="39" t="s">
        <v>16</v>
      </c>
      <c r="EP160" s="37"/>
      <c r="EQ160" s="37"/>
      <c r="ER160" s="37"/>
      <c r="ES160" s="37"/>
      <c r="ET160" s="37"/>
      <c r="EU160" s="37"/>
      <c r="EV160" s="37"/>
      <c r="EW160" s="37"/>
      <c r="EX160" s="37"/>
      <c r="EY160" s="37"/>
      <c r="EZ160" s="39" t="s">
        <v>16</v>
      </c>
      <c r="FA160" s="37"/>
      <c r="FB160" s="37"/>
      <c r="FC160" s="37"/>
      <c r="FD160" s="37"/>
      <c r="FE160" s="37"/>
      <c r="FF160" s="37"/>
      <c r="FG160" s="37"/>
      <c r="FH160" s="37"/>
      <c r="FI160" s="37"/>
      <c r="FJ160" s="37"/>
      <c r="FK160" s="39" t="s">
        <v>16</v>
      </c>
      <c r="FL160" s="37"/>
      <c r="FM160" s="37"/>
      <c r="FN160" s="37"/>
      <c r="FO160" s="37"/>
      <c r="FP160" s="37"/>
      <c r="FQ160" s="37"/>
      <c r="FR160" s="37"/>
      <c r="FS160" s="39" t="s">
        <v>16</v>
      </c>
      <c r="FT160" s="37" t="s">
        <v>16</v>
      </c>
      <c r="FU160" s="37" t="s">
        <v>57</v>
      </c>
      <c r="FV160" s="37"/>
      <c r="FW160" s="4"/>
      <c r="FX160" s="4"/>
    </row>
    <row r="161" spans="1:180" x14ac:dyDescent="0.2">
      <c r="A161" s="36" t="s">
        <v>77</v>
      </c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6" t="s">
        <v>77</v>
      </c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6" t="s">
        <v>77</v>
      </c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6" t="s">
        <v>77</v>
      </c>
      <c r="AJ161" s="37"/>
      <c r="AK161" s="37"/>
      <c r="AL161" s="37"/>
      <c r="AM161" s="37"/>
      <c r="AN161" s="37"/>
      <c r="AO161" s="37"/>
      <c r="AP161" s="37"/>
      <c r="AQ161" s="37"/>
      <c r="AR161" s="37"/>
      <c r="AS161" s="37"/>
      <c r="AT161" s="36" t="s">
        <v>77</v>
      </c>
      <c r="AU161" s="37"/>
      <c r="AV161" s="37"/>
      <c r="AW161" s="37"/>
      <c r="AX161" s="37"/>
      <c r="AY161" s="37"/>
      <c r="AZ161" s="37"/>
      <c r="BA161" s="37"/>
      <c r="BB161" s="37"/>
      <c r="BC161" s="37"/>
      <c r="BD161" s="37"/>
      <c r="BE161" s="36" t="s">
        <v>77</v>
      </c>
      <c r="BF161" s="37"/>
      <c r="BG161" s="37"/>
      <c r="BH161" s="37"/>
      <c r="BI161" s="37"/>
      <c r="BJ161" s="37"/>
      <c r="BK161" s="37"/>
      <c r="BL161" s="37"/>
      <c r="BM161" s="37"/>
      <c r="BN161" s="37"/>
      <c r="BO161" s="37"/>
      <c r="BP161" s="36" t="s">
        <v>77</v>
      </c>
      <c r="BQ161" s="37"/>
      <c r="BR161" s="37"/>
      <c r="BS161" s="37"/>
      <c r="BT161" s="37"/>
      <c r="BU161" s="37"/>
      <c r="BV161" s="37"/>
      <c r="BW161" s="37"/>
      <c r="BX161" s="37"/>
      <c r="BY161" s="37"/>
      <c r="BZ161" s="37"/>
      <c r="CA161" s="36" t="s">
        <v>77</v>
      </c>
      <c r="CB161" s="37"/>
      <c r="CC161" s="37"/>
      <c r="CD161" s="37"/>
      <c r="CE161" s="37"/>
      <c r="CF161" s="37"/>
      <c r="CG161" s="37"/>
      <c r="CH161" s="37"/>
      <c r="CI161" s="37"/>
      <c r="CJ161" s="37"/>
      <c r="CK161" s="37"/>
      <c r="CL161" s="36" t="s">
        <v>77</v>
      </c>
      <c r="CM161" s="37"/>
      <c r="CN161" s="37"/>
      <c r="CO161" s="37"/>
      <c r="CP161" s="37"/>
      <c r="CQ161" s="37"/>
      <c r="CR161" s="37"/>
      <c r="CS161" s="37"/>
      <c r="CT161" s="37"/>
      <c r="CU161" s="37"/>
      <c r="CV161" s="37"/>
      <c r="CW161" s="36" t="s">
        <v>77</v>
      </c>
      <c r="CX161" s="37"/>
      <c r="CY161" s="37"/>
      <c r="CZ161" s="37"/>
      <c r="DA161" s="37"/>
      <c r="DB161" s="37"/>
      <c r="DC161" s="37"/>
      <c r="DD161" s="37"/>
      <c r="DE161" s="37"/>
      <c r="DF161" s="37"/>
      <c r="DG161" s="37"/>
      <c r="DH161" s="36" t="s">
        <v>77</v>
      </c>
      <c r="DI161" s="37"/>
      <c r="DJ161" s="37"/>
      <c r="DK161" s="37"/>
      <c r="DL161" s="37"/>
      <c r="DM161" s="37"/>
      <c r="DN161" s="37"/>
      <c r="DO161" s="37"/>
      <c r="DP161" s="37"/>
      <c r="DQ161" s="37"/>
      <c r="DR161" s="37"/>
      <c r="DS161" s="36" t="s">
        <v>77</v>
      </c>
      <c r="DT161" s="37"/>
      <c r="DU161" s="37"/>
      <c r="DV161" s="37"/>
      <c r="DW161" s="37"/>
      <c r="DX161" s="37"/>
      <c r="DY161" s="37"/>
      <c r="DZ161" s="37"/>
      <c r="EA161" s="37"/>
      <c r="EB161" s="37"/>
      <c r="EC161" s="37"/>
      <c r="ED161" s="36" t="s">
        <v>77</v>
      </c>
      <c r="EE161" s="37"/>
      <c r="EF161" s="37"/>
      <c r="EG161" s="37"/>
      <c r="EH161" s="37"/>
      <c r="EI161" s="37"/>
      <c r="EJ161" s="37"/>
      <c r="EK161" s="37"/>
      <c r="EL161" s="37"/>
      <c r="EM161" s="37"/>
      <c r="EN161" s="37"/>
      <c r="EO161" s="36" t="s">
        <v>77</v>
      </c>
      <c r="EP161" s="37"/>
      <c r="EQ161" s="37"/>
      <c r="ER161" s="37"/>
      <c r="ES161" s="37"/>
      <c r="ET161" s="37"/>
      <c r="EU161" s="37"/>
      <c r="EV161" s="37"/>
      <c r="EW161" s="37"/>
      <c r="EX161" s="37"/>
      <c r="EY161" s="37"/>
      <c r="EZ161" s="36" t="s">
        <v>77</v>
      </c>
      <c r="FA161" s="37"/>
      <c r="FB161" s="37"/>
      <c r="FC161" s="37"/>
      <c r="FD161" s="37"/>
      <c r="FE161" s="37"/>
      <c r="FF161" s="37"/>
      <c r="FG161" s="37"/>
      <c r="FH161" s="37"/>
      <c r="FI161" s="37"/>
      <c r="FJ161" s="37"/>
      <c r="FK161" s="36" t="s">
        <v>77</v>
      </c>
      <c r="FL161" s="37"/>
      <c r="FM161" s="37"/>
      <c r="FN161" s="37"/>
      <c r="FO161" s="37"/>
      <c r="FP161" s="37"/>
      <c r="FQ161" s="37"/>
      <c r="FR161" s="37"/>
      <c r="FS161" s="36" t="s">
        <v>77</v>
      </c>
      <c r="FT161" s="36" t="s">
        <v>77</v>
      </c>
      <c r="FU161" s="37"/>
      <c r="FV161" s="37"/>
      <c r="FW161" s="4"/>
      <c r="FX161" s="4"/>
    </row>
    <row r="162" spans="1:180" x14ac:dyDescent="0.2">
      <c r="A162" s="39" t="s">
        <v>14</v>
      </c>
      <c r="B162" s="37" t="s">
        <v>57</v>
      </c>
      <c r="C162" s="37"/>
      <c r="D162" s="37"/>
      <c r="E162" s="37"/>
      <c r="F162" s="37"/>
      <c r="G162" s="37"/>
      <c r="H162" s="37"/>
      <c r="I162" s="37"/>
      <c r="J162" s="37"/>
      <c r="K162" s="37"/>
      <c r="L162" s="39" t="s">
        <v>14</v>
      </c>
      <c r="M162" s="37" t="s">
        <v>57</v>
      </c>
      <c r="N162" s="37"/>
      <c r="O162" s="37"/>
      <c r="P162" s="37"/>
      <c r="Q162" s="37"/>
      <c r="R162" s="37"/>
      <c r="S162" s="37"/>
      <c r="T162" s="37"/>
      <c r="U162" s="37"/>
      <c r="V162" s="37"/>
      <c r="W162" s="37" t="s">
        <v>57</v>
      </c>
      <c r="X162" s="39" t="s">
        <v>14</v>
      </c>
      <c r="Y162" s="37"/>
      <c r="Z162" s="37"/>
      <c r="AA162" s="37"/>
      <c r="AB162" s="37"/>
      <c r="AC162" s="37"/>
      <c r="AD162" s="37"/>
      <c r="AE162" s="37"/>
      <c r="AF162" s="37"/>
      <c r="AG162" s="37"/>
      <c r="AH162" s="37" t="s">
        <v>57</v>
      </c>
      <c r="AI162" s="39" t="s">
        <v>14</v>
      </c>
      <c r="AJ162" s="37"/>
      <c r="AK162" s="37"/>
      <c r="AL162" s="37"/>
      <c r="AM162" s="37"/>
      <c r="AN162" s="37"/>
      <c r="AO162" s="37"/>
      <c r="AP162" s="37"/>
      <c r="AQ162" s="37"/>
      <c r="AR162" s="37"/>
      <c r="AS162" s="37" t="s">
        <v>57</v>
      </c>
      <c r="AT162" s="39" t="s">
        <v>14</v>
      </c>
      <c r="AU162" s="37"/>
      <c r="AV162" s="37"/>
      <c r="AW162" s="37"/>
      <c r="AX162" s="37"/>
      <c r="AY162" s="37"/>
      <c r="AZ162" s="37"/>
      <c r="BA162" s="37"/>
      <c r="BB162" s="37"/>
      <c r="BC162" s="37"/>
      <c r="BD162" s="37" t="s">
        <v>57</v>
      </c>
      <c r="BE162" s="39" t="s">
        <v>14</v>
      </c>
      <c r="BF162" s="37"/>
      <c r="BG162" s="37"/>
      <c r="BH162" s="37"/>
      <c r="BI162" s="37"/>
      <c r="BJ162" s="37"/>
      <c r="BK162" s="37"/>
      <c r="BL162" s="37"/>
      <c r="BM162" s="37"/>
      <c r="BN162" s="37"/>
      <c r="BO162" s="37" t="s">
        <v>57</v>
      </c>
      <c r="BP162" s="39" t="s">
        <v>14</v>
      </c>
      <c r="BQ162" s="37"/>
      <c r="BR162" s="37"/>
      <c r="BS162" s="37"/>
      <c r="BT162" s="37"/>
      <c r="BU162" s="37"/>
      <c r="BV162" s="37"/>
      <c r="BW162" s="37"/>
      <c r="BX162" s="37"/>
      <c r="BY162" s="37"/>
      <c r="BZ162" s="37" t="s">
        <v>57</v>
      </c>
      <c r="CA162" s="39" t="s">
        <v>14</v>
      </c>
      <c r="CB162" s="37"/>
      <c r="CC162" s="37"/>
      <c r="CD162" s="37"/>
      <c r="CE162" s="37"/>
      <c r="CF162" s="37"/>
      <c r="CG162" s="37"/>
      <c r="CH162" s="37"/>
      <c r="CI162" s="37"/>
      <c r="CJ162" s="37"/>
      <c r="CK162" s="37" t="s">
        <v>57</v>
      </c>
      <c r="CL162" s="39" t="s">
        <v>14</v>
      </c>
      <c r="CM162" s="37"/>
      <c r="CN162" s="37"/>
      <c r="CO162" s="37"/>
      <c r="CP162" s="37"/>
      <c r="CQ162" s="37"/>
      <c r="CR162" s="37"/>
      <c r="CS162" s="37"/>
      <c r="CT162" s="37"/>
      <c r="CU162" s="37"/>
      <c r="CV162" s="37" t="s">
        <v>57</v>
      </c>
      <c r="CW162" s="39" t="s">
        <v>14</v>
      </c>
      <c r="CX162" s="37"/>
      <c r="CY162" s="37"/>
      <c r="CZ162" s="37"/>
      <c r="DA162" s="37"/>
      <c r="DB162" s="37"/>
      <c r="DC162" s="37"/>
      <c r="DD162" s="37"/>
      <c r="DE162" s="37"/>
      <c r="DF162" s="37"/>
      <c r="DG162" s="37" t="s">
        <v>57</v>
      </c>
      <c r="DH162" s="39" t="s">
        <v>14</v>
      </c>
      <c r="DI162" s="37"/>
      <c r="DJ162" s="37"/>
      <c r="DK162" s="37"/>
      <c r="DL162" s="37"/>
      <c r="DM162" s="37"/>
      <c r="DN162" s="37"/>
      <c r="DO162" s="37"/>
      <c r="DP162" s="37"/>
      <c r="DQ162" s="37"/>
      <c r="DR162" s="37" t="s">
        <v>57</v>
      </c>
      <c r="DS162" s="39" t="s">
        <v>14</v>
      </c>
      <c r="DT162" s="37"/>
      <c r="DU162" s="37"/>
      <c r="DV162" s="37"/>
      <c r="DW162" s="37"/>
      <c r="DX162" s="37"/>
      <c r="DY162" s="37"/>
      <c r="DZ162" s="37"/>
      <c r="EA162" s="37"/>
      <c r="EB162" s="37"/>
      <c r="EC162" s="37" t="s">
        <v>57</v>
      </c>
      <c r="ED162" s="39" t="s">
        <v>14</v>
      </c>
      <c r="EE162" s="37"/>
      <c r="EF162" s="37"/>
      <c r="EG162" s="37"/>
      <c r="EH162" s="37"/>
      <c r="EI162" s="37"/>
      <c r="EJ162" s="37"/>
      <c r="EK162" s="37"/>
      <c r="EL162" s="37"/>
      <c r="EM162" s="37"/>
      <c r="EN162" s="37"/>
      <c r="EO162" s="39" t="s">
        <v>14</v>
      </c>
      <c r="EP162" s="37"/>
      <c r="EQ162" s="37"/>
      <c r="ER162" s="37"/>
      <c r="ES162" s="37"/>
      <c r="ET162" s="37"/>
      <c r="EU162" s="37"/>
      <c r="EV162" s="37"/>
      <c r="EW162" s="37"/>
      <c r="EX162" s="37"/>
      <c r="EY162" s="37"/>
      <c r="EZ162" s="39" t="s">
        <v>14</v>
      </c>
      <c r="FA162" s="37"/>
      <c r="FB162" s="37"/>
      <c r="FC162" s="37"/>
      <c r="FD162" s="37"/>
      <c r="FE162" s="37"/>
      <c r="FF162" s="37"/>
      <c r="FG162" s="37"/>
      <c r="FH162" s="37"/>
      <c r="FI162" s="37"/>
      <c r="FJ162" s="37"/>
      <c r="FK162" s="39" t="s">
        <v>14</v>
      </c>
      <c r="FL162" s="37"/>
      <c r="FM162" s="37"/>
      <c r="FN162" s="37"/>
      <c r="FO162" s="37"/>
      <c r="FP162" s="37"/>
      <c r="FQ162" s="37"/>
      <c r="FR162" s="37"/>
      <c r="FS162" s="39" t="s">
        <v>14</v>
      </c>
      <c r="FT162" s="37" t="s">
        <v>14</v>
      </c>
      <c r="FU162" s="37" t="s">
        <v>57</v>
      </c>
      <c r="FV162" s="37"/>
      <c r="FW162" s="4"/>
      <c r="FX162" s="4"/>
    </row>
    <row r="163" spans="1:180" x14ac:dyDescent="0.2">
      <c r="A163" s="39" t="s">
        <v>15</v>
      </c>
      <c r="B163" s="13">
        <f>IF(B41="NA","0",IF(AND(B41&gt;=0.79,B41&lt;0.89),1,0))</f>
        <v>0</v>
      </c>
      <c r="C163" s="13">
        <f t="shared" ref="C163:K163" si="1433">IF(C41="NA","0",IF(AND(C41&gt;=0.79,C41&lt;0.89),1,0))</f>
        <v>0</v>
      </c>
      <c r="D163" s="13">
        <f t="shared" si="1433"/>
        <v>0</v>
      </c>
      <c r="E163" s="13">
        <f t="shared" si="1433"/>
        <v>0</v>
      </c>
      <c r="F163" s="13">
        <f t="shared" si="1433"/>
        <v>0</v>
      </c>
      <c r="G163" s="13">
        <f t="shared" si="1433"/>
        <v>0</v>
      </c>
      <c r="H163" s="13">
        <f t="shared" si="1433"/>
        <v>0</v>
      </c>
      <c r="I163" s="13">
        <f t="shared" si="1433"/>
        <v>0</v>
      </c>
      <c r="J163" s="13">
        <f t="shared" si="1433"/>
        <v>0</v>
      </c>
      <c r="K163" s="13">
        <f t="shared" si="1433"/>
        <v>0</v>
      </c>
      <c r="L163" s="39" t="s">
        <v>15</v>
      </c>
      <c r="M163" s="13">
        <f>IF(M41="NA","0",IF(AND(M41&gt;=0.79,M41&lt;0.89),1,0))</f>
        <v>0</v>
      </c>
      <c r="N163" s="13">
        <f t="shared" ref="N163:U163" si="1434">IF(N41="NA","0",IF(AND(N41&gt;=0.79,N41&lt;0.89),1,0))</f>
        <v>0</v>
      </c>
      <c r="O163" s="13">
        <f t="shared" si="1434"/>
        <v>0</v>
      </c>
      <c r="P163" s="13">
        <f t="shared" si="1434"/>
        <v>0</v>
      </c>
      <c r="Q163" s="13">
        <f t="shared" si="1434"/>
        <v>0</v>
      </c>
      <c r="R163" s="13">
        <f t="shared" si="1434"/>
        <v>0</v>
      </c>
      <c r="S163" s="13">
        <f t="shared" si="1434"/>
        <v>0</v>
      </c>
      <c r="T163" s="13">
        <f t="shared" si="1434"/>
        <v>0</v>
      </c>
      <c r="U163" s="13">
        <f t="shared" si="1434"/>
        <v>0</v>
      </c>
      <c r="V163" s="13">
        <f t="shared" ref="V163" si="1435">IF(V41="NA","0",IF(AND(V41&gt;=0.79,V41&lt;0.89),1,0))</f>
        <v>0</v>
      </c>
      <c r="W163" s="13">
        <f>IF(W41="NA","0",IF(AND(W41&gt;=0.79,W41&lt;0.89),1,0))</f>
        <v>0</v>
      </c>
      <c r="X163" s="39" t="s">
        <v>15</v>
      </c>
      <c r="Y163" s="13">
        <f t="shared" ref="Y163:AG163" si="1436">IF(Y41="NA","0",IF(AND(Y41&gt;=0.79,Y41&lt;0.89),1,0))</f>
        <v>0</v>
      </c>
      <c r="Z163" s="13">
        <f t="shared" si="1436"/>
        <v>0</v>
      </c>
      <c r="AA163" s="13">
        <f t="shared" si="1436"/>
        <v>0</v>
      </c>
      <c r="AB163" s="13">
        <f t="shared" si="1436"/>
        <v>0</v>
      </c>
      <c r="AC163" s="13">
        <f t="shared" si="1436"/>
        <v>0</v>
      </c>
      <c r="AD163" s="13">
        <f t="shared" si="1436"/>
        <v>0</v>
      </c>
      <c r="AE163" s="13">
        <f t="shared" si="1436"/>
        <v>0</v>
      </c>
      <c r="AF163" s="13">
        <f t="shared" si="1436"/>
        <v>0</v>
      </c>
      <c r="AG163" s="13">
        <f t="shared" si="1436"/>
        <v>0</v>
      </c>
      <c r="AH163" s="13">
        <f>IF(AH41="NA","0",IF(AND(AH41&gt;=0.79,AH41&lt;0.89),1,0))</f>
        <v>0</v>
      </c>
      <c r="AI163" s="39" t="s">
        <v>15</v>
      </c>
      <c r="AJ163" s="13">
        <f t="shared" ref="AJ163:AR163" si="1437">IF(AJ41="NA","0",IF(AND(AJ41&gt;=0.79,AJ41&lt;0.89),1,0))</f>
        <v>0</v>
      </c>
      <c r="AK163" s="13">
        <f t="shared" si="1437"/>
        <v>0</v>
      </c>
      <c r="AL163" s="13">
        <f t="shared" si="1437"/>
        <v>0</v>
      </c>
      <c r="AM163" s="13">
        <f t="shared" si="1437"/>
        <v>0</v>
      </c>
      <c r="AN163" s="13">
        <f t="shared" si="1437"/>
        <v>0</v>
      </c>
      <c r="AO163" s="13">
        <f t="shared" si="1437"/>
        <v>0</v>
      </c>
      <c r="AP163" s="13">
        <f t="shared" si="1437"/>
        <v>0</v>
      </c>
      <c r="AQ163" s="13">
        <f t="shared" si="1437"/>
        <v>0</v>
      </c>
      <c r="AR163" s="13">
        <f t="shared" si="1437"/>
        <v>0</v>
      </c>
      <c r="AS163" s="13">
        <f>IF(AS41="NA","0",IF(AND(AS41&gt;=0.79,AS41&lt;0.89),1,0))</f>
        <v>0</v>
      </c>
      <c r="AT163" s="39" t="s">
        <v>15</v>
      </c>
      <c r="AU163" s="13">
        <f t="shared" ref="AU163:BC163" si="1438">IF(AU41="NA","0",IF(AND(AU41&gt;=0.79,AU41&lt;0.89),1,0))</f>
        <v>0</v>
      </c>
      <c r="AV163" s="13">
        <f t="shared" si="1438"/>
        <v>0</v>
      </c>
      <c r="AW163" s="13">
        <f t="shared" si="1438"/>
        <v>0</v>
      </c>
      <c r="AX163" s="13">
        <f t="shared" si="1438"/>
        <v>0</v>
      </c>
      <c r="AY163" s="13">
        <f t="shared" si="1438"/>
        <v>0</v>
      </c>
      <c r="AZ163" s="13">
        <f t="shared" si="1438"/>
        <v>0</v>
      </c>
      <c r="BA163" s="13">
        <f t="shared" si="1438"/>
        <v>0</v>
      </c>
      <c r="BB163" s="13">
        <f t="shared" si="1438"/>
        <v>0</v>
      </c>
      <c r="BC163" s="13">
        <f t="shared" si="1438"/>
        <v>0</v>
      </c>
      <c r="BD163" s="13">
        <f>IF(BD41="NA","0",IF(AND(BD41&gt;=0.79,BD41&lt;0.89),1,0))</f>
        <v>0</v>
      </c>
      <c r="BE163" s="39" t="s">
        <v>15</v>
      </c>
      <c r="BF163" s="13">
        <f t="shared" ref="BF163:BN163" si="1439">IF(BF41="NA","0",IF(AND(BF41&gt;=0.79,BF41&lt;0.89),1,0))</f>
        <v>0</v>
      </c>
      <c r="BG163" s="13">
        <f t="shared" si="1439"/>
        <v>0</v>
      </c>
      <c r="BH163" s="13">
        <f t="shared" si="1439"/>
        <v>0</v>
      </c>
      <c r="BI163" s="13">
        <f t="shared" si="1439"/>
        <v>0</v>
      </c>
      <c r="BJ163" s="13">
        <f t="shared" si="1439"/>
        <v>0</v>
      </c>
      <c r="BK163" s="13">
        <f t="shared" si="1439"/>
        <v>0</v>
      </c>
      <c r="BL163" s="13">
        <f t="shared" si="1439"/>
        <v>0</v>
      </c>
      <c r="BM163" s="13">
        <f t="shared" si="1439"/>
        <v>0</v>
      </c>
      <c r="BN163" s="13">
        <f t="shared" si="1439"/>
        <v>0</v>
      </c>
      <c r="BO163" s="13">
        <f>IF(BO41="NA","0",IF(AND(BO41&gt;=0.79,BO41&lt;0.89),1,0))</f>
        <v>0</v>
      </c>
      <c r="BP163" s="39" t="s">
        <v>15</v>
      </c>
      <c r="BQ163" s="13">
        <f t="shared" ref="BQ163:BY163" si="1440">IF(BQ41="NA","0",IF(AND(BQ41&gt;=0.79,BQ41&lt;0.89),1,0))</f>
        <v>0</v>
      </c>
      <c r="BR163" s="13">
        <f t="shared" si="1440"/>
        <v>0</v>
      </c>
      <c r="BS163" s="13">
        <f t="shared" si="1440"/>
        <v>0</v>
      </c>
      <c r="BT163" s="13">
        <f t="shared" si="1440"/>
        <v>0</v>
      </c>
      <c r="BU163" s="13">
        <f t="shared" si="1440"/>
        <v>0</v>
      </c>
      <c r="BV163" s="13">
        <f t="shared" si="1440"/>
        <v>0</v>
      </c>
      <c r="BW163" s="13">
        <f t="shared" si="1440"/>
        <v>0</v>
      </c>
      <c r="BX163" s="13">
        <f t="shared" si="1440"/>
        <v>0</v>
      </c>
      <c r="BY163" s="13">
        <f t="shared" si="1440"/>
        <v>0</v>
      </c>
      <c r="BZ163" s="13">
        <f>IF(BZ41="NA","0",IF(AND(BZ41&gt;=0.79,BZ41&lt;0.89),1,0))</f>
        <v>0</v>
      </c>
      <c r="CA163" s="39" t="s">
        <v>15</v>
      </c>
      <c r="CB163" s="13">
        <f t="shared" ref="CB163:CJ163" si="1441">IF(CB41="NA","0",IF(AND(CB41&gt;=0.79,CB41&lt;0.89),1,0))</f>
        <v>0</v>
      </c>
      <c r="CC163" s="13">
        <f t="shared" si="1441"/>
        <v>0</v>
      </c>
      <c r="CD163" s="13">
        <f t="shared" si="1441"/>
        <v>0</v>
      </c>
      <c r="CE163" s="13">
        <f t="shared" si="1441"/>
        <v>0</v>
      </c>
      <c r="CF163" s="13">
        <f t="shared" si="1441"/>
        <v>0</v>
      </c>
      <c r="CG163" s="13">
        <f t="shared" si="1441"/>
        <v>0</v>
      </c>
      <c r="CH163" s="13">
        <f t="shared" si="1441"/>
        <v>0</v>
      </c>
      <c r="CI163" s="13">
        <f t="shared" si="1441"/>
        <v>0</v>
      </c>
      <c r="CJ163" s="13">
        <f t="shared" si="1441"/>
        <v>0</v>
      </c>
      <c r="CK163" s="13">
        <f>IF(CK41="NA","0",IF(AND(CK41&gt;=0.79,CK41&lt;0.89),1,0))</f>
        <v>0</v>
      </c>
      <c r="CL163" s="39" t="s">
        <v>15</v>
      </c>
      <c r="CM163" s="13">
        <f t="shared" ref="CM163:CU163" si="1442">IF(CM41="NA","0",IF(AND(CM41&gt;=0.79,CM41&lt;0.89),1,0))</f>
        <v>0</v>
      </c>
      <c r="CN163" s="13">
        <f t="shared" si="1442"/>
        <v>0</v>
      </c>
      <c r="CO163" s="13">
        <f t="shared" si="1442"/>
        <v>0</v>
      </c>
      <c r="CP163" s="13">
        <f t="shared" si="1442"/>
        <v>0</v>
      </c>
      <c r="CQ163" s="13">
        <f t="shared" si="1442"/>
        <v>0</v>
      </c>
      <c r="CR163" s="13">
        <f t="shared" si="1442"/>
        <v>0</v>
      </c>
      <c r="CS163" s="13">
        <f t="shared" si="1442"/>
        <v>0</v>
      </c>
      <c r="CT163" s="13">
        <f t="shared" si="1442"/>
        <v>0</v>
      </c>
      <c r="CU163" s="13">
        <f t="shared" si="1442"/>
        <v>0</v>
      </c>
      <c r="CV163" s="13">
        <f>IF(CV41="NA","0",IF(AND(CV41&gt;=0.79,CV41&lt;0.89),1,0))</f>
        <v>0</v>
      </c>
      <c r="CW163" s="39" t="s">
        <v>15</v>
      </c>
      <c r="CX163" s="13">
        <f t="shared" ref="CX163:DF163" si="1443">IF(CX41="NA","0",IF(AND(CX41&gt;=0.79,CX41&lt;0.89),1,0))</f>
        <v>0</v>
      </c>
      <c r="CY163" s="13">
        <f t="shared" si="1443"/>
        <v>0</v>
      </c>
      <c r="CZ163" s="13">
        <f t="shared" si="1443"/>
        <v>0</v>
      </c>
      <c r="DA163" s="13">
        <f t="shared" si="1443"/>
        <v>0</v>
      </c>
      <c r="DB163" s="13">
        <f t="shared" si="1443"/>
        <v>0</v>
      </c>
      <c r="DC163" s="13">
        <f t="shared" si="1443"/>
        <v>0</v>
      </c>
      <c r="DD163" s="13">
        <f t="shared" si="1443"/>
        <v>0</v>
      </c>
      <c r="DE163" s="13">
        <f t="shared" si="1443"/>
        <v>0</v>
      </c>
      <c r="DF163" s="13">
        <f t="shared" si="1443"/>
        <v>0</v>
      </c>
      <c r="DG163" s="13">
        <f>IF(DG41="NA","0",IF(AND(DG41&gt;=0.79,DG41&lt;0.89),1,0))</f>
        <v>0</v>
      </c>
      <c r="DH163" s="39" t="s">
        <v>15</v>
      </c>
      <c r="DI163" s="13">
        <f t="shared" ref="DI163:DQ163" si="1444">IF(DI41="NA","0",IF(AND(DI41&gt;=0.79,DI41&lt;0.89),1,0))</f>
        <v>0</v>
      </c>
      <c r="DJ163" s="13">
        <f t="shared" si="1444"/>
        <v>0</v>
      </c>
      <c r="DK163" s="13">
        <f t="shared" si="1444"/>
        <v>0</v>
      </c>
      <c r="DL163" s="13">
        <f t="shared" si="1444"/>
        <v>0</v>
      </c>
      <c r="DM163" s="13">
        <f t="shared" si="1444"/>
        <v>0</v>
      </c>
      <c r="DN163" s="13">
        <f t="shared" si="1444"/>
        <v>0</v>
      </c>
      <c r="DO163" s="13">
        <f t="shared" si="1444"/>
        <v>0</v>
      </c>
      <c r="DP163" s="13">
        <f t="shared" si="1444"/>
        <v>0</v>
      </c>
      <c r="DQ163" s="13">
        <f t="shared" si="1444"/>
        <v>0</v>
      </c>
      <c r="DR163" s="13">
        <f>IF(DR41="NA","0",IF(AND(DR41&gt;=0.79,DR41&lt;0.89),1,0))</f>
        <v>0</v>
      </c>
      <c r="DS163" s="39" t="s">
        <v>15</v>
      </c>
      <c r="DT163" s="13">
        <f t="shared" ref="DT163:EB163" si="1445">IF(DT41="NA","0",IF(AND(DT41&gt;=0.79,DT41&lt;0.89),1,0))</f>
        <v>0</v>
      </c>
      <c r="DU163" s="13">
        <f t="shared" si="1445"/>
        <v>0</v>
      </c>
      <c r="DV163" s="13">
        <f t="shared" si="1445"/>
        <v>0</v>
      </c>
      <c r="DW163" s="13">
        <f t="shared" si="1445"/>
        <v>0</v>
      </c>
      <c r="DX163" s="13">
        <f t="shared" si="1445"/>
        <v>0</v>
      </c>
      <c r="DY163" s="13">
        <f t="shared" si="1445"/>
        <v>0</v>
      </c>
      <c r="DZ163" s="13">
        <f t="shared" si="1445"/>
        <v>0</v>
      </c>
      <c r="EA163" s="13">
        <f t="shared" si="1445"/>
        <v>0</v>
      </c>
      <c r="EB163" s="13">
        <f t="shared" si="1445"/>
        <v>0</v>
      </c>
      <c r="EC163" s="13">
        <f>IF(EC41="NA","0",IF(AND(EC41&gt;=0.79,EC41&lt;0.89),1,0))</f>
        <v>0</v>
      </c>
      <c r="ED163" s="39" t="s">
        <v>15</v>
      </c>
      <c r="EE163" s="13">
        <f t="shared" ref="EE163:EM163" si="1446">IF(EE41="NA","0",IF(AND(EE41&gt;=0.79,EE41&lt;0.89),1,0))</f>
        <v>0</v>
      </c>
      <c r="EF163" s="13">
        <f t="shared" si="1446"/>
        <v>0</v>
      </c>
      <c r="EG163" s="13">
        <f t="shared" si="1446"/>
        <v>0</v>
      </c>
      <c r="EH163" s="13">
        <f t="shared" si="1446"/>
        <v>0</v>
      </c>
      <c r="EI163" s="13">
        <f t="shared" si="1446"/>
        <v>0</v>
      </c>
      <c r="EJ163" s="13">
        <f t="shared" si="1446"/>
        <v>0</v>
      </c>
      <c r="EK163" s="13">
        <f t="shared" si="1446"/>
        <v>0</v>
      </c>
      <c r="EL163" s="13">
        <f t="shared" si="1446"/>
        <v>0</v>
      </c>
      <c r="EM163" s="13">
        <f t="shared" si="1446"/>
        <v>0</v>
      </c>
      <c r="EN163" s="13">
        <f t="shared" ref="EN163" si="1447">IF(EN41="NA","0",IF(AND(EN41&gt;=0.79,EN41&lt;0.89),1,0))</f>
        <v>0</v>
      </c>
      <c r="EO163" s="39" t="s">
        <v>15</v>
      </c>
      <c r="EP163" s="13">
        <f t="shared" ref="EP163:EY163" si="1448">IF(EP41="NA","0",IF(AND(EP41&gt;=0.79,EP41&lt;0.89),1,0))</f>
        <v>0</v>
      </c>
      <c r="EQ163" s="13">
        <f t="shared" si="1448"/>
        <v>0</v>
      </c>
      <c r="ER163" s="13">
        <f t="shared" si="1448"/>
        <v>0</v>
      </c>
      <c r="ES163" s="13">
        <f t="shared" si="1448"/>
        <v>0</v>
      </c>
      <c r="ET163" s="13">
        <f t="shared" si="1448"/>
        <v>0</v>
      </c>
      <c r="EU163" s="13">
        <f t="shared" si="1448"/>
        <v>0</v>
      </c>
      <c r="EV163" s="13">
        <f t="shared" si="1448"/>
        <v>0</v>
      </c>
      <c r="EW163" s="13">
        <f t="shared" si="1448"/>
        <v>0</v>
      </c>
      <c r="EX163" s="13">
        <f t="shared" si="1448"/>
        <v>0</v>
      </c>
      <c r="EY163" s="13">
        <f t="shared" si="1448"/>
        <v>0</v>
      </c>
      <c r="EZ163" s="39" t="s">
        <v>15</v>
      </c>
      <c r="FA163" s="13">
        <f t="shared" ref="FA163:FJ163" si="1449">IF(FA41="NA","0",IF(AND(FA41&gt;=0.79,FA41&lt;0.89),1,0))</f>
        <v>0</v>
      </c>
      <c r="FB163" s="13">
        <f t="shared" si="1449"/>
        <v>0</v>
      </c>
      <c r="FC163" s="13">
        <f t="shared" si="1449"/>
        <v>0</v>
      </c>
      <c r="FD163" s="13">
        <f t="shared" si="1449"/>
        <v>0</v>
      </c>
      <c r="FE163" s="13">
        <f t="shared" si="1449"/>
        <v>0</v>
      </c>
      <c r="FF163" s="13">
        <f t="shared" si="1449"/>
        <v>0</v>
      </c>
      <c r="FG163" s="13">
        <f t="shared" si="1449"/>
        <v>0</v>
      </c>
      <c r="FH163" s="13">
        <f t="shared" si="1449"/>
        <v>0</v>
      </c>
      <c r="FI163" s="13">
        <f t="shared" si="1449"/>
        <v>0</v>
      </c>
      <c r="FJ163" s="13">
        <f t="shared" si="1449"/>
        <v>0</v>
      </c>
      <c r="FK163" s="39" t="s">
        <v>15</v>
      </c>
      <c r="FL163" s="13">
        <f t="shared" ref="FL163:FR163" si="1450">IF(FL41="NA","0",IF(AND(FL41&gt;=0.79,FL41&lt;0.89),1,0))</f>
        <v>0</v>
      </c>
      <c r="FM163" s="13">
        <f t="shared" si="1450"/>
        <v>0</v>
      </c>
      <c r="FN163" s="13">
        <f t="shared" si="1450"/>
        <v>0</v>
      </c>
      <c r="FO163" s="13">
        <f t="shared" si="1450"/>
        <v>0</v>
      </c>
      <c r="FP163" s="13">
        <f t="shared" si="1450"/>
        <v>0</v>
      </c>
      <c r="FQ163" s="13">
        <f t="shared" si="1450"/>
        <v>0</v>
      </c>
      <c r="FR163" s="13">
        <f t="shared" si="1450"/>
        <v>0</v>
      </c>
      <c r="FS163" s="39" t="s">
        <v>15</v>
      </c>
      <c r="FT163" s="94" t="s">
        <v>15</v>
      </c>
      <c r="FU163" s="13">
        <f>SUM(B163:FS163)</f>
        <v>0</v>
      </c>
      <c r="FV163" s="38"/>
      <c r="FW163" s="4"/>
      <c r="FX163" s="4"/>
    </row>
    <row r="164" spans="1:180" x14ac:dyDescent="0.2">
      <c r="A164" s="39" t="s">
        <v>16</v>
      </c>
      <c r="B164" s="37" t="s">
        <v>57</v>
      </c>
      <c r="C164" s="37"/>
      <c r="D164" s="37"/>
      <c r="E164" s="37"/>
      <c r="F164" s="37"/>
      <c r="G164" s="37"/>
      <c r="H164" s="37"/>
      <c r="I164" s="37"/>
      <c r="J164" s="37"/>
      <c r="K164" s="37"/>
      <c r="L164" s="39" t="s">
        <v>16</v>
      </c>
      <c r="M164" s="37" t="s">
        <v>57</v>
      </c>
      <c r="N164" s="37"/>
      <c r="O164" s="37"/>
      <c r="P164" s="37"/>
      <c r="Q164" s="37"/>
      <c r="R164" s="37"/>
      <c r="S164" s="37"/>
      <c r="T164" s="37"/>
      <c r="U164" s="37"/>
      <c r="V164" s="37"/>
      <c r="W164" s="37" t="s">
        <v>57</v>
      </c>
      <c r="X164" s="39" t="s">
        <v>16</v>
      </c>
      <c r="Y164" s="37"/>
      <c r="Z164" s="37"/>
      <c r="AA164" s="37"/>
      <c r="AB164" s="37"/>
      <c r="AC164" s="37"/>
      <c r="AD164" s="37"/>
      <c r="AE164" s="37"/>
      <c r="AF164" s="37"/>
      <c r="AG164" s="37"/>
      <c r="AH164" s="37" t="s">
        <v>57</v>
      </c>
      <c r="AI164" s="39" t="s">
        <v>16</v>
      </c>
      <c r="AJ164" s="37"/>
      <c r="AK164" s="37"/>
      <c r="AL164" s="37"/>
      <c r="AM164" s="37"/>
      <c r="AN164" s="37"/>
      <c r="AO164" s="37"/>
      <c r="AP164" s="37"/>
      <c r="AQ164" s="37"/>
      <c r="AR164" s="37"/>
      <c r="AS164" s="37" t="s">
        <v>57</v>
      </c>
      <c r="AT164" s="39" t="s">
        <v>16</v>
      </c>
      <c r="AU164" s="37"/>
      <c r="AV164" s="37"/>
      <c r="AW164" s="37"/>
      <c r="AX164" s="37"/>
      <c r="AY164" s="37"/>
      <c r="AZ164" s="37"/>
      <c r="BA164" s="37"/>
      <c r="BB164" s="37"/>
      <c r="BC164" s="37"/>
      <c r="BD164" s="37" t="s">
        <v>57</v>
      </c>
      <c r="BE164" s="39" t="s">
        <v>16</v>
      </c>
      <c r="BF164" s="37"/>
      <c r="BG164" s="37"/>
      <c r="BH164" s="37"/>
      <c r="BI164" s="37"/>
      <c r="BJ164" s="37"/>
      <c r="BK164" s="37"/>
      <c r="BL164" s="37"/>
      <c r="BM164" s="37"/>
      <c r="BN164" s="37"/>
      <c r="BO164" s="37" t="s">
        <v>57</v>
      </c>
      <c r="BP164" s="39" t="s">
        <v>16</v>
      </c>
      <c r="BQ164" s="37"/>
      <c r="BR164" s="37"/>
      <c r="BS164" s="37"/>
      <c r="BT164" s="37"/>
      <c r="BU164" s="37"/>
      <c r="BV164" s="37"/>
      <c r="BW164" s="37"/>
      <c r="BX164" s="37"/>
      <c r="BY164" s="37"/>
      <c r="BZ164" s="37" t="s">
        <v>57</v>
      </c>
      <c r="CA164" s="39" t="s">
        <v>16</v>
      </c>
      <c r="CB164" s="37"/>
      <c r="CC164" s="37"/>
      <c r="CD164" s="37"/>
      <c r="CE164" s="37"/>
      <c r="CF164" s="37"/>
      <c r="CG164" s="37"/>
      <c r="CH164" s="37"/>
      <c r="CI164" s="37"/>
      <c r="CJ164" s="37"/>
      <c r="CK164" s="37" t="s">
        <v>57</v>
      </c>
      <c r="CL164" s="39" t="s">
        <v>16</v>
      </c>
      <c r="CM164" s="37"/>
      <c r="CN164" s="37"/>
      <c r="CO164" s="37"/>
      <c r="CP164" s="37"/>
      <c r="CQ164" s="37"/>
      <c r="CR164" s="37"/>
      <c r="CS164" s="37"/>
      <c r="CT164" s="37"/>
      <c r="CU164" s="37"/>
      <c r="CV164" s="37" t="s">
        <v>57</v>
      </c>
      <c r="CW164" s="39" t="s">
        <v>16</v>
      </c>
      <c r="CX164" s="37"/>
      <c r="CY164" s="37"/>
      <c r="CZ164" s="37"/>
      <c r="DA164" s="37"/>
      <c r="DB164" s="37"/>
      <c r="DC164" s="37"/>
      <c r="DD164" s="37"/>
      <c r="DE164" s="37"/>
      <c r="DF164" s="37"/>
      <c r="DG164" s="37" t="s">
        <v>57</v>
      </c>
      <c r="DH164" s="39" t="s">
        <v>16</v>
      </c>
      <c r="DI164" s="37"/>
      <c r="DJ164" s="37"/>
      <c r="DK164" s="37"/>
      <c r="DL164" s="37"/>
      <c r="DM164" s="37"/>
      <c r="DN164" s="37"/>
      <c r="DO164" s="37"/>
      <c r="DP164" s="37"/>
      <c r="DQ164" s="37"/>
      <c r="DR164" s="37" t="s">
        <v>57</v>
      </c>
      <c r="DS164" s="39" t="s">
        <v>16</v>
      </c>
      <c r="DT164" s="37"/>
      <c r="DU164" s="37"/>
      <c r="DV164" s="37"/>
      <c r="DW164" s="37"/>
      <c r="DX164" s="37"/>
      <c r="DY164" s="37"/>
      <c r="DZ164" s="37"/>
      <c r="EA164" s="37"/>
      <c r="EB164" s="37"/>
      <c r="EC164" s="37" t="s">
        <v>57</v>
      </c>
      <c r="ED164" s="39" t="s">
        <v>16</v>
      </c>
      <c r="EE164" s="37"/>
      <c r="EF164" s="37"/>
      <c r="EG164" s="37"/>
      <c r="EH164" s="37"/>
      <c r="EI164" s="37"/>
      <c r="EJ164" s="37"/>
      <c r="EK164" s="37"/>
      <c r="EL164" s="37"/>
      <c r="EM164" s="37"/>
      <c r="EN164" s="37"/>
      <c r="EO164" s="39" t="s">
        <v>16</v>
      </c>
      <c r="EP164" s="37"/>
      <c r="EQ164" s="37"/>
      <c r="ER164" s="37"/>
      <c r="ES164" s="37"/>
      <c r="ET164" s="37"/>
      <c r="EU164" s="37"/>
      <c r="EV164" s="37"/>
      <c r="EW164" s="37"/>
      <c r="EX164" s="37"/>
      <c r="EY164" s="37"/>
      <c r="EZ164" s="39" t="s">
        <v>16</v>
      </c>
      <c r="FA164" s="37"/>
      <c r="FB164" s="37"/>
      <c r="FC164" s="37"/>
      <c r="FD164" s="37"/>
      <c r="FE164" s="37"/>
      <c r="FF164" s="37"/>
      <c r="FG164" s="37"/>
      <c r="FH164" s="37"/>
      <c r="FI164" s="37"/>
      <c r="FJ164" s="37"/>
      <c r="FK164" s="39" t="s">
        <v>16</v>
      </c>
      <c r="FL164" s="37"/>
      <c r="FM164" s="37"/>
      <c r="FN164" s="37"/>
      <c r="FO164" s="37"/>
      <c r="FP164" s="37"/>
      <c r="FQ164" s="37"/>
      <c r="FR164" s="37"/>
      <c r="FS164" s="39" t="s">
        <v>16</v>
      </c>
      <c r="FT164" s="37" t="s">
        <v>16</v>
      </c>
      <c r="FU164" s="37" t="s">
        <v>57</v>
      </c>
      <c r="FV164" s="37"/>
      <c r="FW164" s="4"/>
      <c r="FX164" s="4"/>
    </row>
    <row r="165" spans="1:180" x14ac:dyDescent="0.2">
      <c r="A165" s="36" t="s">
        <v>78</v>
      </c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6" t="s">
        <v>78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6" t="s">
        <v>78</v>
      </c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6" t="s">
        <v>78</v>
      </c>
      <c r="AJ165" s="37"/>
      <c r="AK165" s="37"/>
      <c r="AL165" s="37"/>
      <c r="AM165" s="37"/>
      <c r="AN165" s="37"/>
      <c r="AO165" s="37"/>
      <c r="AP165" s="37"/>
      <c r="AQ165" s="37"/>
      <c r="AR165" s="37"/>
      <c r="AS165" s="37"/>
      <c r="AT165" s="36" t="s">
        <v>78</v>
      </c>
      <c r="AU165" s="37"/>
      <c r="AV165" s="37"/>
      <c r="AW165" s="37"/>
      <c r="AX165" s="37"/>
      <c r="AY165" s="37"/>
      <c r="AZ165" s="37"/>
      <c r="BA165" s="37"/>
      <c r="BB165" s="37"/>
      <c r="BC165" s="37"/>
      <c r="BD165" s="37"/>
      <c r="BE165" s="36" t="s">
        <v>78</v>
      </c>
      <c r="BF165" s="37"/>
      <c r="BG165" s="37"/>
      <c r="BH165" s="37"/>
      <c r="BI165" s="37"/>
      <c r="BJ165" s="37"/>
      <c r="BK165" s="37"/>
      <c r="BL165" s="37"/>
      <c r="BM165" s="37"/>
      <c r="BN165" s="37"/>
      <c r="BO165" s="37"/>
      <c r="BP165" s="36" t="s">
        <v>78</v>
      </c>
      <c r="BQ165" s="37"/>
      <c r="BR165" s="37"/>
      <c r="BS165" s="37"/>
      <c r="BT165" s="37"/>
      <c r="BU165" s="37"/>
      <c r="BV165" s="37"/>
      <c r="BW165" s="37"/>
      <c r="BX165" s="37"/>
      <c r="BY165" s="37"/>
      <c r="BZ165" s="37"/>
      <c r="CA165" s="36" t="s">
        <v>78</v>
      </c>
      <c r="CB165" s="37"/>
      <c r="CC165" s="37"/>
      <c r="CD165" s="37"/>
      <c r="CE165" s="37"/>
      <c r="CF165" s="37"/>
      <c r="CG165" s="37"/>
      <c r="CH165" s="37"/>
      <c r="CI165" s="37"/>
      <c r="CJ165" s="37"/>
      <c r="CK165" s="37"/>
      <c r="CL165" s="36" t="s">
        <v>78</v>
      </c>
      <c r="CM165" s="37"/>
      <c r="CN165" s="37"/>
      <c r="CO165" s="37"/>
      <c r="CP165" s="37"/>
      <c r="CQ165" s="37"/>
      <c r="CR165" s="37"/>
      <c r="CS165" s="37"/>
      <c r="CT165" s="37"/>
      <c r="CU165" s="37"/>
      <c r="CV165" s="37"/>
      <c r="CW165" s="36" t="s">
        <v>78</v>
      </c>
      <c r="CX165" s="37"/>
      <c r="CY165" s="37"/>
      <c r="CZ165" s="37"/>
      <c r="DA165" s="37"/>
      <c r="DB165" s="37"/>
      <c r="DC165" s="37"/>
      <c r="DD165" s="37"/>
      <c r="DE165" s="37"/>
      <c r="DF165" s="37"/>
      <c r="DG165" s="37"/>
      <c r="DH165" s="36" t="s">
        <v>78</v>
      </c>
      <c r="DI165" s="37"/>
      <c r="DJ165" s="37"/>
      <c r="DK165" s="37"/>
      <c r="DL165" s="37"/>
      <c r="DM165" s="37"/>
      <c r="DN165" s="37"/>
      <c r="DO165" s="37"/>
      <c r="DP165" s="37"/>
      <c r="DQ165" s="37"/>
      <c r="DR165" s="37"/>
      <c r="DS165" s="36" t="s">
        <v>78</v>
      </c>
      <c r="DT165" s="37"/>
      <c r="DU165" s="37"/>
      <c r="DV165" s="37"/>
      <c r="DW165" s="37"/>
      <c r="DX165" s="37"/>
      <c r="DY165" s="37"/>
      <c r="DZ165" s="37"/>
      <c r="EA165" s="37"/>
      <c r="EB165" s="37"/>
      <c r="EC165" s="37"/>
      <c r="ED165" s="36" t="s">
        <v>78</v>
      </c>
      <c r="EE165" s="37"/>
      <c r="EF165" s="37"/>
      <c r="EG165" s="37"/>
      <c r="EH165" s="37"/>
      <c r="EI165" s="37"/>
      <c r="EJ165" s="37"/>
      <c r="EK165" s="37"/>
      <c r="EL165" s="37"/>
      <c r="EM165" s="37"/>
      <c r="EN165" s="37"/>
      <c r="EO165" s="36" t="s">
        <v>78</v>
      </c>
      <c r="EP165" s="37"/>
      <c r="EQ165" s="37"/>
      <c r="ER165" s="37"/>
      <c r="ES165" s="37"/>
      <c r="ET165" s="37"/>
      <c r="EU165" s="37"/>
      <c r="EV165" s="37"/>
      <c r="EW165" s="37"/>
      <c r="EX165" s="37"/>
      <c r="EY165" s="37"/>
      <c r="EZ165" s="36" t="s">
        <v>78</v>
      </c>
      <c r="FA165" s="37"/>
      <c r="FB165" s="37"/>
      <c r="FC165" s="37"/>
      <c r="FD165" s="37"/>
      <c r="FE165" s="37"/>
      <c r="FF165" s="37"/>
      <c r="FG165" s="37"/>
      <c r="FH165" s="37"/>
      <c r="FI165" s="37"/>
      <c r="FJ165" s="37"/>
      <c r="FK165" s="36" t="s">
        <v>78</v>
      </c>
      <c r="FL165" s="37"/>
      <c r="FM165" s="37"/>
      <c r="FN165" s="37"/>
      <c r="FO165" s="37"/>
      <c r="FP165" s="37"/>
      <c r="FQ165" s="37"/>
      <c r="FR165" s="37"/>
      <c r="FS165" s="36" t="s">
        <v>78</v>
      </c>
      <c r="FT165" s="36" t="s">
        <v>78</v>
      </c>
      <c r="FU165" s="37"/>
      <c r="FV165" s="37"/>
      <c r="FW165" s="4"/>
      <c r="FX165" s="4"/>
    </row>
    <row r="166" spans="1:180" x14ac:dyDescent="0.2">
      <c r="A166" s="39" t="s">
        <v>14</v>
      </c>
      <c r="B166" s="37" t="s">
        <v>57</v>
      </c>
      <c r="C166" s="37"/>
      <c r="D166" s="37"/>
      <c r="E166" s="37"/>
      <c r="F166" s="37"/>
      <c r="G166" s="37"/>
      <c r="H166" s="37"/>
      <c r="I166" s="37"/>
      <c r="J166" s="37"/>
      <c r="K166" s="37"/>
      <c r="L166" s="39" t="s">
        <v>14</v>
      </c>
      <c r="M166" s="37" t="s">
        <v>57</v>
      </c>
      <c r="N166" s="37"/>
      <c r="O166" s="37"/>
      <c r="P166" s="37"/>
      <c r="Q166" s="37"/>
      <c r="R166" s="37"/>
      <c r="S166" s="37"/>
      <c r="T166" s="37"/>
      <c r="U166" s="37"/>
      <c r="V166" s="37"/>
      <c r="W166" s="37" t="s">
        <v>57</v>
      </c>
      <c r="X166" s="39" t="s">
        <v>14</v>
      </c>
      <c r="Y166" s="37"/>
      <c r="Z166" s="37"/>
      <c r="AA166" s="37"/>
      <c r="AB166" s="37"/>
      <c r="AC166" s="37"/>
      <c r="AD166" s="37"/>
      <c r="AE166" s="37"/>
      <c r="AF166" s="37"/>
      <c r="AG166" s="37"/>
      <c r="AH166" s="37" t="s">
        <v>57</v>
      </c>
      <c r="AI166" s="39" t="s">
        <v>14</v>
      </c>
      <c r="AJ166" s="37"/>
      <c r="AK166" s="37"/>
      <c r="AL166" s="37"/>
      <c r="AM166" s="37"/>
      <c r="AN166" s="37"/>
      <c r="AO166" s="37"/>
      <c r="AP166" s="37"/>
      <c r="AQ166" s="37"/>
      <c r="AR166" s="37"/>
      <c r="AS166" s="37" t="s">
        <v>57</v>
      </c>
      <c r="AT166" s="39" t="s">
        <v>14</v>
      </c>
      <c r="AU166" s="37"/>
      <c r="AV166" s="37"/>
      <c r="AW166" s="37"/>
      <c r="AX166" s="37"/>
      <c r="AY166" s="37"/>
      <c r="AZ166" s="37"/>
      <c r="BA166" s="37"/>
      <c r="BB166" s="37"/>
      <c r="BC166" s="37"/>
      <c r="BD166" s="37" t="s">
        <v>57</v>
      </c>
      <c r="BE166" s="39" t="s">
        <v>14</v>
      </c>
      <c r="BF166" s="37"/>
      <c r="BG166" s="37"/>
      <c r="BH166" s="37"/>
      <c r="BI166" s="37"/>
      <c r="BJ166" s="37"/>
      <c r="BK166" s="37"/>
      <c r="BL166" s="37"/>
      <c r="BM166" s="37"/>
      <c r="BN166" s="37"/>
      <c r="BO166" s="37" t="s">
        <v>57</v>
      </c>
      <c r="BP166" s="39" t="s">
        <v>14</v>
      </c>
      <c r="BQ166" s="37"/>
      <c r="BR166" s="37"/>
      <c r="BS166" s="37"/>
      <c r="BT166" s="37"/>
      <c r="BU166" s="37"/>
      <c r="BV166" s="37"/>
      <c r="BW166" s="37"/>
      <c r="BX166" s="37"/>
      <c r="BY166" s="37"/>
      <c r="BZ166" s="37" t="s">
        <v>57</v>
      </c>
      <c r="CA166" s="39" t="s">
        <v>14</v>
      </c>
      <c r="CB166" s="37"/>
      <c r="CC166" s="37"/>
      <c r="CD166" s="37"/>
      <c r="CE166" s="37"/>
      <c r="CF166" s="37"/>
      <c r="CG166" s="37"/>
      <c r="CH166" s="37"/>
      <c r="CI166" s="37"/>
      <c r="CJ166" s="37"/>
      <c r="CK166" s="37" t="s">
        <v>57</v>
      </c>
      <c r="CL166" s="39" t="s">
        <v>14</v>
      </c>
      <c r="CM166" s="37"/>
      <c r="CN166" s="37"/>
      <c r="CO166" s="37"/>
      <c r="CP166" s="37"/>
      <c r="CQ166" s="37"/>
      <c r="CR166" s="37"/>
      <c r="CS166" s="37"/>
      <c r="CT166" s="37"/>
      <c r="CU166" s="37"/>
      <c r="CV166" s="37" t="s">
        <v>57</v>
      </c>
      <c r="CW166" s="39" t="s">
        <v>14</v>
      </c>
      <c r="CX166" s="37"/>
      <c r="CY166" s="37"/>
      <c r="CZ166" s="37"/>
      <c r="DA166" s="37"/>
      <c r="DB166" s="37"/>
      <c r="DC166" s="37"/>
      <c r="DD166" s="37"/>
      <c r="DE166" s="37"/>
      <c r="DF166" s="37"/>
      <c r="DG166" s="37" t="s">
        <v>57</v>
      </c>
      <c r="DH166" s="39" t="s">
        <v>14</v>
      </c>
      <c r="DI166" s="37"/>
      <c r="DJ166" s="37"/>
      <c r="DK166" s="37"/>
      <c r="DL166" s="37"/>
      <c r="DM166" s="37"/>
      <c r="DN166" s="37"/>
      <c r="DO166" s="37"/>
      <c r="DP166" s="37"/>
      <c r="DQ166" s="37"/>
      <c r="DR166" s="37" t="s">
        <v>57</v>
      </c>
      <c r="DS166" s="39" t="s">
        <v>14</v>
      </c>
      <c r="DT166" s="37"/>
      <c r="DU166" s="37"/>
      <c r="DV166" s="37"/>
      <c r="DW166" s="37"/>
      <c r="DX166" s="37"/>
      <c r="DY166" s="37"/>
      <c r="DZ166" s="37"/>
      <c r="EA166" s="37"/>
      <c r="EB166" s="37"/>
      <c r="EC166" s="37" t="s">
        <v>57</v>
      </c>
      <c r="ED166" s="39" t="s">
        <v>14</v>
      </c>
      <c r="EE166" s="37"/>
      <c r="EF166" s="37"/>
      <c r="EG166" s="37"/>
      <c r="EH166" s="37"/>
      <c r="EI166" s="37"/>
      <c r="EJ166" s="37"/>
      <c r="EK166" s="37"/>
      <c r="EL166" s="37"/>
      <c r="EM166" s="37"/>
      <c r="EN166" s="37"/>
      <c r="EO166" s="39" t="s">
        <v>14</v>
      </c>
      <c r="EP166" s="37"/>
      <c r="EQ166" s="37"/>
      <c r="ER166" s="37"/>
      <c r="ES166" s="37"/>
      <c r="ET166" s="37"/>
      <c r="EU166" s="37"/>
      <c r="EV166" s="37"/>
      <c r="EW166" s="37"/>
      <c r="EX166" s="37"/>
      <c r="EY166" s="37"/>
      <c r="EZ166" s="39" t="s">
        <v>14</v>
      </c>
      <c r="FA166" s="37"/>
      <c r="FB166" s="37"/>
      <c r="FC166" s="37"/>
      <c r="FD166" s="37"/>
      <c r="FE166" s="37"/>
      <c r="FF166" s="37"/>
      <c r="FG166" s="37"/>
      <c r="FH166" s="37"/>
      <c r="FI166" s="37"/>
      <c r="FJ166" s="37"/>
      <c r="FK166" s="39" t="s">
        <v>14</v>
      </c>
      <c r="FL166" s="37"/>
      <c r="FM166" s="37"/>
      <c r="FN166" s="37"/>
      <c r="FO166" s="37"/>
      <c r="FP166" s="37"/>
      <c r="FQ166" s="37"/>
      <c r="FR166" s="37"/>
      <c r="FS166" s="39" t="s">
        <v>14</v>
      </c>
      <c r="FT166" s="37" t="s">
        <v>14</v>
      </c>
      <c r="FU166" s="37" t="s">
        <v>57</v>
      </c>
      <c r="FV166" s="37"/>
      <c r="FW166" s="4"/>
      <c r="FX166" s="4"/>
    </row>
    <row r="167" spans="1:180" x14ac:dyDescent="0.2">
      <c r="A167" s="39" t="s">
        <v>15</v>
      </c>
      <c r="B167" s="13">
        <f>IF(B41="NA","0",IF(AND(B41&gt;=0.89,B41&lt;0.99),1,0))</f>
        <v>0</v>
      </c>
      <c r="C167" s="13">
        <f t="shared" ref="C167:K167" si="1451">IF(C41="NA","0",IF(AND(C41&gt;=0.89,C41&lt;0.99),1,0))</f>
        <v>0</v>
      </c>
      <c r="D167" s="13">
        <f t="shared" si="1451"/>
        <v>0</v>
      </c>
      <c r="E167" s="13">
        <f t="shared" si="1451"/>
        <v>0</v>
      </c>
      <c r="F167" s="13">
        <f t="shared" si="1451"/>
        <v>0</v>
      </c>
      <c r="G167" s="13">
        <f t="shared" si="1451"/>
        <v>0</v>
      </c>
      <c r="H167" s="13">
        <f t="shared" si="1451"/>
        <v>0</v>
      </c>
      <c r="I167" s="13">
        <f t="shared" si="1451"/>
        <v>0</v>
      </c>
      <c r="J167" s="13">
        <f t="shared" si="1451"/>
        <v>0</v>
      </c>
      <c r="K167" s="13">
        <f t="shared" si="1451"/>
        <v>0</v>
      </c>
      <c r="L167" s="39" t="s">
        <v>15</v>
      </c>
      <c r="M167" s="13">
        <f>IF(M41="NA","0",IF(AND(M41&gt;=0.89,M41&lt;0.99),1,0))</f>
        <v>0</v>
      </c>
      <c r="N167" s="13">
        <f t="shared" ref="N167:U167" si="1452">IF(N41="NA","0",IF(AND(N41&gt;=0.89,N41&lt;0.99),1,0))</f>
        <v>0</v>
      </c>
      <c r="O167" s="13">
        <f t="shared" si="1452"/>
        <v>0</v>
      </c>
      <c r="P167" s="13">
        <f t="shared" si="1452"/>
        <v>0</v>
      </c>
      <c r="Q167" s="13">
        <f t="shared" si="1452"/>
        <v>0</v>
      </c>
      <c r="R167" s="13">
        <f t="shared" si="1452"/>
        <v>0</v>
      </c>
      <c r="S167" s="13">
        <f t="shared" si="1452"/>
        <v>0</v>
      </c>
      <c r="T167" s="13">
        <f t="shared" si="1452"/>
        <v>0</v>
      </c>
      <c r="U167" s="13">
        <f t="shared" si="1452"/>
        <v>0</v>
      </c>
      <c r="V167" s="13">
        <f t="shared" ref="V167" si="1453">IF(V41="NA","0",IF(AND(V41&gt;=0.89,V41&lt;0.99),1,0))</f>
        <v>0</v>
      </c>
      <c r="W167" s="13">
        <f>IF(W41="NA","0",IF(AND(W41&gt;=0.89,W41&lt;0.99),1,0))</f>
        <v>0</v>
      </c>
      <c r="X167" s="39" t="s">
        <v>15</v>
      </c>
      <c r="Y167" s="13">
        <f t="shared" ref="Y167:AG167" si="1454">IF(Y41="NA","0",IF(AND(Y41&gt;=0.89,Y41&lt;0.99),1,0))</f>
        <v>0</v>
      </c>
      <c r="Z167" s="13">
        <f t="shared" si="1454"/>
        <v>0</v>
      </c>
      <c r="AA167" s="13">
        <f t="shared" si="1454"/>
        <v>0</v>
      </c>
      <c r="AB167" s="13">
        <f t="shared" si="1454"/>
        <v>0</v>
      </c>
      <c r="AC167" s="13">
        <f t="shared" si="1454"/>
        <v>0</v>
      </c>
      <c r="AD167" s="13">
        <f t="shared" si="1454"/>
        <v>0</v>
      </c>
      <c r="AE167" s="13">
        <f t="shared" si="1454"/>
        <v>0</v>
      </c>
      <c r="AF167" s="13">
        <f t="shared" si="1454"/>
        <v>0</v>
      </c>
      <c r="AG167" s="13">
        <f t="shared" si="1454"/>
        <v>0</v>
      </c>
      <c r="AH167" s="13">
        <f>IF(AH41="NA","0",IF(AND(AH41&gt;=0.89,AH41&lt;0.99),1,0))</f>
        <v>0</v>
      </c>
      <c r="AI167" s="39" t="s">
        <v>15</v>
      </c>
      <c r="AJ167" s="13">
        <f t="shared" ref="AJ167:AR167" si="1455">IF(AJ41="NA","0",IF(AND(AJ41&gt;=0.89,AJ41&lt;0.99),1,0))</f>
        <v>0</v>
      </c>
      <c r="AK167" s="13">
        <f t="shared" si="1455"/>
        <v>0</v>
      </c>
      <c r="AL167" s="13">
        <f t="shared" si="1455"/>
        <v>0</v>
      </c>
      <c r="AM167" s="13">
        <f t="shared" si="1455"/>
        <v>0</v>
      </c>
      <c r="AN167" s="13">
        <f t="shared" si="1455"/>
        <v>0</v>
      </c>
      <c r="AO167" s="13">
        <f t="shared" si="1455"/>
        <v>0</v>
      </c>
      <c r="AP167" s="13">
        <f t="shared" si="1455"/>
        <v>0</v>
      </c>
      <c r="AQ167" s="13">
        <f t="shared" si="1455"/>
        <v>0</v>
      </c>
      <c r="AR167" s="13">
        <f t="shared" si="1455"/>
        <v>0</v>
      </c>
      <c r="AS167" s="13">
        <f>IF(AS41="NA","0",IF(AND(AS41&gt;=0.89,AS41&lt;0.99),1,0))</f>
        <v>0</v>
      </c>
      <c r="AT167" s="39" t="s">
        <v>15</v>
      </c>
      <c r="AU167" s="13">
        <f t="shared" ref="AU167:BC167" si="1456">IF(AU41="NA","0",IF(AND(AU41&gt;=0.89,AU41&lt;0.99),1,0))</f>
        <v>0</v>
      </c>
      <c r="AV167" s="13">
        <f t="shared" si="1456"/>
        <v>0</v>
      </c>
      <c r="AW167" s="13">
        <f t="shared" si="1456"/>
        <v>0</v>
      </c>
      <c r="AX167" s="13">
        <f t="shared" si="1456"/>
        <v>0</v>
      </c>
      <c r="AY167" s="13">
        <f t="shared" si="1456"/>
        <v>0</v>
      </c>
      <c r="AZ167" s="13">
        <f t="shared" si="1456"/>
        <v>0</v>
      </c>
      <c r="BA167" s="13">
        <f t="shared" si="1456"/>
        <v>0</v>
      </c>
      <c r="BB167" s="13">
        <f t="shared" si="1456"/>
        <v>0</v>
      </c>
      <c r="BC167" s="13">
        <f t="shared" si="1456"/>
        <v>0</v>
      </c>
      <c r="BD167" s="13">
        <f>IF(BD41="NA","0",IF(AND(BD41&gt;=0.89,BD41&lt;0.99),1,0))</f>
        <v>0</v>
      </c>
      <c r="BE167" s="39" t="s">
        <v>15</v>
      </c>
      <c r="BF167" s="13">
        <f t="shared" ref="BF167:BN167" si="1457">IF(BF41="NA","0",IF(AND(BF41&gt;=0.89,BF41&lt;0.99),1,0))</f>
        <v>0</v>
      </c>
      <c r="BG167" s="13">
        <f t="shared" si="1457"/>
        <v>0</v>
      </c>
      <c r="BH167" s="13">
        <f t="shared" si="1457"/>
        <v>0</v>
      </c>
      <c r="BI167" s="13">
        <f t="shared" si="1457"/>
        <v>0</v>
      </c>
      <c r="BJ167" s="13">
        <f t="shared" si="1457"/>
        <v>0</v>
      </c>
      <c r="BK167" s="13">
        <f t="shared" si="1457"/>
        <v>0</v>
      </c>
      <c r="BL167" s="13">
        <f t="shared" si="1457"/>
        <v>0</v>
      </c>
      <c r="BM167" s="13">
        <f t="shared" si="1457"/>
        <v>0</v>
      </c>
      <c r="BN167" s="13">
        <f t="shared" si="1457"/>
        <v>0</v>
      </c>
      <c r="BO167" s="13">
        <f>IF(BO41="NA","0",IF(AND(BO41&gt;=0.89,BO41&lt;0.99),1,0))</f>
        <v>0</v>
      </c>
      <c r="BP167" s="39" t="s">
        <v>15</v>
      </c>
      <c r="BQ167" s="13">
        <f t="shared" ref="BQ167:BY167" si="1458">IF(BQ41="NA","0",IF(AND(BQ41&gt;=0.89,BQ41&lt;0.99),1,0))</f>
        <v>0</v>
      </c>
      <c r="BR167" s="13">
        <f t="shared" si="1458"/>
        <v>0</v>
      </c>
      <c r="BS167" s="13">
        <f t="shared" si="1458"/>
        <v>0</v>
      </c>
      <c r="BT167" s="13">
        <f t="shared" si="1458"/>
        <v>0</v>
      </c>
      <c r="BU167" s="13">
        <f t="shared" si="1458"/>
        <v>0</v>
      </c>
      <c r="BV167" s="13">
        <f t="shared" si="1458"/>
        <v>0</v>
      </c>
      <c r="BW167" s="13">
        <f t="shared" si="1458"/>
        <v>0</v>
      </c>
      <c r="BX167" s="13">
        <f t="shared" si="1458"/>
        <v>0</v>
      </c>
      <c r="BY167" s="13">
        <f t="shared" si="1458"/>
        <v>0</v>
      </c>
      <c r="BZ167" s="13">
        <f>IF(BZ41="NA","0",IF(AND(BZ41&gt;=0.89,BZ41&lt;0.99),1,0))</f>
        <v>0</v>
      </c>
      <c r="CA167" s="39" t="s">
        <v>15</v>
      </c>
      <c r="CB167" s="13">
        <f t="shared" ref="CB167:CJ167" si="1459">IF(CB41="NA","0",IF(AND(CB41&gt;=0.89,CB41&lt;0.99),1,0))</f>
        <v>0</v>
      </c>
      <c r="CC167" s="13">
        <f t="shared" si="1459"/>
        <v>0</v>
      </c>
      <c r="CD167" s="13">
        <f t="shared" si="1459"/>
        <v>0</v>
      </c>
      <c r="CE167" s="13">
        <f t="shared" si="1459"/>
        <v>0</v>
      </c>
      <c r="CF167" s="13">
        <f t="shared" si="1459"/>
        <v>0</v>
      </c>
      <c r="CG167" s="13">
        <f t="shared" si="1459"/>
        <v>0</v>
      </c>
      <c r="CH167" s="13">
        <f t="shared" si="1459"/>
        <v>0</v>
      </c>
      <c r="CI167" s="13">
        <f t="shared" si="1459"/>
        <v>0</v>
      </c>
      <c r="CJ167" s="13">
        <f t="shared" si="1459"/>
        <v>0</v>
      </c>
      <c r="CK167" s="13">
        <f>IF(CK41="NA","0",IF(AND(CK41&gt;=0.89,CK41&lt;0.99),1,0))</f>
        <v>0</v>
      </c>
      <c r="CL167" s="39" t="s">
        <v>15</v>
      </c>
      <c r="CM167" s="13">
        <f t="shared" ref="CM167:CU167" si="1460">IF(CM41="NA","0",IF(AND(CM41&gt;=0.89,CM41&lt;0.99),1,0))</f>
        <v>0</v>
      </c>
      <c r="CN167" s="13">
        <f t="shared" si="1460"/>
        <v>0</v>
      </c>
      <c r="CO167" s="13">
        <f t="shared" si="1460"/>
        <v>0</v>
      </c>
      <c r="CP167" s="13">
        <f t="shared" si="1460"/>
        <v>0</v>
      </c>
      <c r="CQ167" s="13">
        <f t="shared" si="1460"/>
        <v>0</v>
      </c>
      <c r="CR167" s="13">
        <f t="shared" si="1460"/>
        <v>0</v>
      </c>
      <c r="CS167" s="13">
        <f t="shared" si="1460"/>
        <v>0</v>
      </c>
      <c r="CT167" s="13">
        <f t="shared" si="1460"/>
        <v>0</v>
      </c>
      <c r="CU167" s="13">
        <f t="shared" si="1460"/>
        <v>0</v>
      </c>
      <c r="CV167" s="13">
        <f>IF(CV41="NA","0",IF(AND(CV41&gt;=0.89,CV41&lt;0.99),1,0))</f>
        <v>0</v>
      </c>
      <c r="CW167" s="39" t="s">
        <v>15</v>
      </c>
      <c r="CX167" s="13">
        <f t="shared" ref="CX167:DF167" si="1461">IF(CX41="NA","0",IF(AND(CX41&gt;=0.89,CX41&lt;0.99),1,0))</f>
        <v>0</v>
      </c>
      <c r="CY167" s="13">
        <f t="shared" si="1461"/>
        <v>0</v>
      </c>
      <c r="CZ167" s="13">
        <f t="shared" si="1461"/>
        <v>0</v>
      </c>
      <c r="DA167" s="13">
        <f t="shared" si="1461"/>
        <v>0</v>
      </c>
      <c r="DB167" s="13">
        <f t="shared" si="1461"/>
        <v>0</v>
      </c>
      <c r="DC167" s="13">
        <f t="shared" si="1461"/>
        <v>0</v>
      </c>
      <c r="DD167" s="13">
        <f t="shared" si="1461"/>
        <v>0</v>
      </c>
      <c r="DE167" s="13">
        <f t="shared" si="1461"/>
        <v>0</v>
      </c>
      <c r="DF167" s="13">
        <f t="shared" si="1461"/>
        <v>0</v>
      </c>
      <c r="DG167" s="13">
        <f>IF(DG41="NA","0",IF(AND(DG41&gt;=0.89,DG41&lt;0.99),1,0))</f>
        <v>0</v>
      </c>
      <c r="DH167" s="39" t="s">
        <v>15</v>
      </c>
      <c r="DI167" s="13">
        <f t="shared" ref="DI167:DQ167" si="1462">IF(DI41="NA","0",IF(AND(DI41&gt;=0.89,DI41&lt;0.99),1,0))</f>
        <v>0</v>
      </c>
      <c r="DJ167" s="13">
        <f t="shared" si="1462"/>
        <v>0</v>
      </c>
      <c r="DK167" s="13">
        <f t="shared" si="1462"/>
        <v>0</v>
      </c>
      <c r="DL167" s="13">
        <f t="shared" si="1462"/>
        <v>0</v>
      </c>
      <c r="DM167" s="13">
        <f t="shared" si="1462"/>
        <v>0</v>
      </c>
      <c r="DN167" s="13">
        <f t="shared" si="1462"/>
        <v>0</v>
      </c>
      <c r="DO167" s="13">
        <f t="shared" si="1462"/>
        <v>0</v>
      </c>
      <c r="DP167" s="13">
        <f t="shared" si="1462"/>
        <v>0</v>
      </c>
      <c r="DQ167" s="13">
        <f t="shared" si="1462"/>
        <v>0</v>
      </c>
      <c r="DR167" s="13">
        <f>IF(DR41="NA","0",IF(AND(DR41&gt;=0.89,DR41&lt;0.99),1,0))</f>
        <v>0</v>
      </c>
      <c r="DS167" s="39" t="s">
        <v>15</v>
      </c>
      <c r="DT167" s="13">
        <f t="shared" ref="DT167:EB167" si="1463">IF(DT41="NA","0",IF(AND(DT41&gt;=0.89,DT41&lt;0.99),1,0))</f>
        <v>0</v>
      </c>
      <c r="DU167" s="13">
        <f t="shared" si="1463"/>
        <v>0</v>
      </c>
      <c r="DV167" s="13">
        <f t="shared" si="1463"/>
        <v>0</v>
      </c>
      <c r="DW167" s="13">
        <f t="shared" si="1463"/>
        <v>0</v>
      </c>
      <c r="DX167" s="13">
        <f t="shared" si="1463"/>
        <v>0</v>
      </c>
      <c r="DY167" s="13">
        <f t="shared" si="1463"/>
        <v>0</v>
      </c>
      <c r="DZ167" s="13">
        <f t="shared" si="1463"/>
        <v>0</v>
      </c>
      <c r="EA167" s="13">
        <f t="shared" si="1463"/>
        <v>0</v>
      </c>
      <c r="EB167" s="13">
        <f t="shared" si="1463"/>
        <v>0</v>
      </c>
      <c r="EC167" s="13">
        <f>IF(EC41="NA","0",IF(AND(EC41&gt;=0.89,EC41&lt;0.99),1,0))</f>
        <v>0</v>
      </c>
      <c r="ED167" s="39" t="s">
        <v>15</v>
      </c>
      <c r="EE167" s="13">
        <f t="shared" ref="EE167:EM167" si="1464">IF(EE41="NA","0",IF(AND(EE41&gt;=0.89,EE41&lt;0.99),1,0))</f>
        <v>0</v>
      </c>
      <c r="EF167" s="13">
        <f t="shared" si="1464"/>
        <v>0</v>
      </c>
      <c r="EG167" s="13">
        <f t="shared" si="1464"/>
        <v>0</v>
      </c>
      <c r="EH167" s="13">
        <f t="shared" si="1464"/>
        <v>0</v>
      </c>
      <c r="EI167" s="13">
        <f t="shared" si="1464"/>
        <v>0</v>
      </c>
      <c r="EJ167" s="13">
        <f t="shared" si="1464"/>
        <v>0</v>
      </c>
      <c r="EK167" s="13">
        <f t="shared" si="1464"/>
        <v>0</v>
      </c>
      <c r="EL167" s="13">
        <f t="shared" si="1464"/>
        <v>0</v>
      </c>
      <c r="EM167" s="13">
        <f t="shared" si="1464"/>
        <v>0</v>
      </c>
      <c r="EN167" s="13">
        <f t="shared" ref="EN167" si="1465">IF(EN41="NA","0",IF(AND(EN41&gt;=0.89,EN41&lt;0.99),1,0))</f>
        <v>0</v>
      </c>
      <c r="EO167" s="39" t="s">
        <v>15</v>
      </c>
      <c r="EP167" s="13">
        <f t="shared" ref="EP167:EY167" si="1466">IF(EP41="NA","0",IF(AND(EP41&gt;=0.89,EP41&lt;0.99),1,0))</f>
        <v>0</v>
      </c>
      <c r="EQ167" s="13">
        <f t="shared" si="1466"/>
        <v>0</v>
      </c>
      <c r="ER167" s="13">
        <f t="shared" si="1466"/>
        <v>0</v>
      </c>
      <c r="ES167" s="13">
        <f t="shared" si="1466"/>
        <v>0</v>
      </c>
      <c r="ET167" s="13">
        <f t="shared" si="1466"/>
        <v>0</v>
      </c>
      <c r="EU167" s="13">
        <f t="shared" si="1466"/>
        <v>0</v>
      </c>
      <c r="EV167" s="13">
        <f t="shared" si="1466"/>
        <v>0</v>
      </c>
      <c r="EW167" s="13">
        <f t="shared" si="1466"/>
        <v>0</v>
      </c>
      <c r="EX167" s="13">
        <f t="shared" si="1466"/>
        <v>0</v>
      </c>
      <c r="EY167" s="13">
        <f t="shared" si="1466"/>
        <v>0</v>
      </c>
      <c r="EZ167" s="39" t="s">
        <v>15</v>
      </c>
      <c r="FA167" s="13">
        <f t="shared" ref="FA167:FJ167" si="1467">IF(FA41="NA","0",IF(AND(FA41&gt;=0.89,FA41&lt;0.99),1,0))</f>
        <v>0</v>
      </c>
      <c r="FB167" s="13">
        <f t="shared" si="1467"/>
        <v>0</v>
      </c>
      <c r="FC167" s="13">
        <f t="shared" si="1467"/>
        <v>0</v>
      </c>
      <c r="FD167" s="13">
        <f t="shared" si="1467"/>
        <v>0</v>
      </c>
      <c r="FE167" s="13">
        <f t="shared" si="1467"/>
        <v>0</v>
      </c>
      <c r="FF167" s="13">
        <f t="shared" si="1467"/>
        <v>0</v>
      </c>
      <c r="FG167" s="13">
        <f t="shared" si="1467"/>
        <v>0</v>
      </c>
      <c r="FH167" s="13">
        <f t="shared" si="1467"/>
        <v>0</v>
      </c>
      <c r="FI167" s="13">
        <f t="shared" si="1467"/>
        <v>0</v>
      </c>
      <c r="FJ167" s="13">
        <f t="shared" si="1467"/>
        <v>0</v>
      </c>
      <c r="FK167" s="39" t="s">
        <v>15</v>
      </c>
      <c r="FL167" s="13">
        <f t="shared" ref="FL167:FR167" si="1468">IF(FL41="NA","0",IF(AND(FL41&gt;=0.89,FL41&lt;0.99),1,0))</f>
        <v>0</v>
      </c>
      <c r="FM167" s="13">
        <f t="shared" si="1468"/>
        <v>0</v>
      </c>
      <c r="FN167" s="13">
        <f t="shared" si="1468"/>
        <v>0</v>
      </c>
      <c r="FO167" s="13">
        <f t="shared" si="1468"/>
        <v>0</v>
      </c>
      <c r="FP167" s="13">
        <f t="shared" si="1468"/>
        <v>0</v>
      </c>
      <c r="FQ167" s="13">
        <f t="shared" si="1468"/>
        <v>0</v>
      </c>
      <c r="FR167" s="13">
        <f t="shared" si="1468"/>
        <v>0</v>
      </c>
      <c r="FS167" s="39" t="s">
        <v>15</v>
      </c>
      <c r="FT167" s="94" t="s">
        <v>15</v>
      </c>
      <c r="FU167" s="13">
        <f>SUM(B167:FS167)</f>
        <v>0</v>
      </c>
      <c r="FV167" s="37"/>
      <c r="FW167" s="4"/>
      <c r="FX167" s="4"/>
    </row>
    <row r="168" spans="1:180" x14ac:dyDescent="0.2">
      <c r="A168" s="39" t="s">
        <v>16</v>
      </c>
      <c r="B168" s="37" t="s">
        <v>57</v>
      </c>
      <c r="C168" s="37"/>
      <c r="D168" s="37"/>
      <c r="E168" s="37"/>
      <c r="F168" s="37"/>
      <c r="G168" s="37"/>
      <c r="H168" s="37"/>
      <c r="I168" s="37"/>
      <c r="J168" s="37"/>
      <c r="K168" s="37"/>
      <c r="L168" s="39" t="s">
        <v>16</v>
      </c>
      <c r="M168" s="37" t="s">
        <v>57</v>
      </c>
      <c r="N168" s="37"/>
      <c r="O168" s="37"/>
      <c r="P168" s="37"/>
      <c r="Q168" s="37"/>
      <c r="R168" s="37"/>
      <c r="S168" s="37"/>
      <c r="T168" s="37"/>
      <c r="U168" s="37"/>
      <c r="V168" s="37"/>
      <c r="W168" s="37" t="s">
        <v>57</v>
      </c>
      <c r="X168" s="39" t="s">
        <v>16</v>
      </c>
      <c r="Y168" s="37"/>
      <c r="Z168" s="37"/>
      <c r="AA168" s="37"/>
      <c r="AB168" s="37"/>
      <c r="AC168" s="37"/>
      <c r="AD168" s="37"/>
      <c r="AE168" s="37"/>
      <c r="AF168" s="37"/>
      <c r="AG168" s="37"/>
      <c r="AH168" s="37" t="s">
        <v>57</v>
      </c>
      <c r="AI168" s="39" t="s">
        <v>16</v>
      </c>
      <c r="AJ168" s="37"/>
      <c r="AK168" s="37"/>
      <c r="AL168" s="37"/>
      <c r="AM168" s="37"/>
      <c r="AN168" s="37"/>
      <c r="AO168" s="37"/>
      <c r="AP168" s="37"/>
      <c r="AQ168" s="37"/>
      <c r="AR168" s="37"/>
      <c r="AS168" s="37" t="s">
        <v>57</v>
      </c>
      <c r="AT168" s="39" t="s">
        <v>16</v>
      </c>
      <c r="AU168" s="37"/>
      <c r="AV168" s="37"/>
      <c r="AW168" s="37"/>
      <c r="AX168" s="37"/>
      <c r="AY168" s="37"/>
      <c r="AZ168" s="37"/>
      <c r="BA168" s="37"/>
      <c r="BB168" s="37"/>
      <c r="BC168" s="37"/>
      <c r="BD168" s="37" t="s">
        <v>57</v>
      </c>
      <c r="BE168" s="39" t="s">
        <v>16</v>
      </c>
      <c r="BF168" s="37"/>
      <c r="BG168" s="37"/>
      <c r="BH168" s="37"/>
      <c r="BI168" s="37"/>
      <c r="BJ168" s="37"/>
      <c r="BK168" s="37"/>
      <c r="BL168" s="37"/>
      <c r="BM168" s="37"/>
      <c r="BN168" s="37"/>
      <c r="BO168" s="37" t="s">
        <v>57</v>
      </c>
      <c r="BP168" s="39" t="s">
        <v>16</v>
      </c>
      <c r="BQ168" s="37"/>
      <c r="BR168" s="37"/>
      <c r="BS168" s="37"/>
      <c r="BT168" s="37"/>
      <c r="BU168" s="37"/>
      <c r="BV168" s="37"/>
      <c r="BW168" s="37"/>
      <c r="BX168" s="37"/>
      <c r="BY168" s="37"/>
      <c r="BZ168" s="37" t="s">
        <v>57</v>
      </c>
      <c r="CA168" s="39" t="s">
        <v>16</v>
      </c>
      <c r="CB168" s="37"/>
      <c r="CC168" s="37"/>
      <c r="CD168" s="37"/>
      <c r="CE168" s="37"/>
      <c r="CF168" s="37"/>
      <c r="CG168" s="37"/>
      <c r="CH168" s="37"/>
      <c r="CI168" s="37"/>
      <c r="CJ168" s="37"/>
      <c r="CK168" s="37" t="s">
        <v>57</v>
      </c>
      <c r="CL168" s="39" t="s">
        <v>16</v>
      </c>
      <c r="CM168" s="37"/>
      <c r="CN168" s="37"/>
      <c r="CO168" s="37"/>
      <c r="CP168" s="37"/>
      <c r="CQ168" s="37"/>
      <c r="CR168" s="37"/>
      <c r="CS168" s="37"/>
      <c r="CT168" s="37"/>
      <c r="CU168" s="37"/>
      <c r="CV168" s="37" t="s">
        <v>57</v>
      </c>
      <c r="CW168" s="39" t="s">
        <v>16</v>
      </c>
      <c r="CX168" s="37"/>
      <c r="CY168" s="37"/>
      <c r="CZ168" s="37"/>
      <c r="DA168" s="37"/>
      <c r="DB168" s="37"/>
      <c r="DC168" s="37"/>
      <c r="DD168" s="37"/>
      <c r="DE168" s="37"/>
      <c r="DF168" s="37"/>
      <c r="DG168" s="37" t="s">
        <v>57</v>
      </c>
      <c r="DH168" s="39" t="s">
        <v>16</v>
      </c>
      <c r="DI168" s="37"/>
      <c r="DJ168" s="37"/>
      <c r="DK168" s="37"/>
      <c r="DL168" s="37"/>
      <c r="DM168" s="37"/>
      <c r="DN168" s="37"/>
      <c r="DO168" s="37"/>
      <c r="DP168" s="37"/>
      <c r="DQ168" s="37"/>
      <c r="DR168" s="37" t="s">
        <v>57</v>
      </c>
      <c r="DS168" s="39" t="s">
        <v>16</v>
      </c>
      <c r="DT168" s="37"/>
      <c r="DU168" s="37"/>
      <c r="DV168" s="37"/>
      <c r="DW168" s="37"/>
      <c r="DX168" s="37"/>
      <c r="DY168" s="37"/>
      <c r="DZ168" s="37"/>
      <c r="EA168" s="37"/>
      <c r="EB168" s="37"/>
      <c r="EC168" s="37" t="s">
        <v>57</v>
      </c>
      <c r="ED168" s="39" t="s">
        <v>16</v>
      </c>
      <c r="EE168" s="37"/>
      <c r="EF168" s="37"/>
      <c r="EG168" s="37"/>
      <c r="EH168" s="37"/>
      <c r="EI168" s="37"/>
      <c r="EJ168" s="37"/>
      <c r="EK168" s="37"/>
      <c r="EL168" s="37"/>
      <c r="EM168" s="37"/>
      <c r="EN168" s="37"/>
      <c r="EO168" s="39" t="s">
        <v>16</v>
      </c>
      <c r="EP168" s="37"/>
      <c r="EQ168" s="37"/>
      <c r="ER168" s="37"/>
      <c r="ES168" s="37"/>
      <c r="ET168" s="37"/>
      <c r="EU168" s="37"/>
      <c r="EV168" s="37"/>
      <c r="EW168" s="37"/>
      <c r="EX168" s="37"/>
      <c r="EY168" s="37"/>
      <c r="EZ168" s="39" t="s">
        <v>16</v>
      </c>
      <c r="FA168" s="37"/>
      <c r="FB168" s="37"/>
      <c r="FC168" s="37"/>
      <c r="FD168" s="37"/>
      <c r="FE168" s="37"/>
      <c r="FF168" s="37"/>
      <c r="FG168" s="37"/>
      <c r="FH168" s="37"/>
      <c r="FI168" s="37"/>
      <c r="FJ168" s="37"/>
      <c r="FK168" s="39" t="s">
        <v>16</v>
      </c>
      <c r="FL168" s="37"/>
      <c r="FM168" s="37"/>
      <c r="FN168" s="37"/>
      <c r="FO168" s="37"/>
      <c r="FP168" s="37"/>
      <c r="FQ168" s="37"/>
      <c r="FR168" s="37"/>
      <c r="FS168" s="39" t="s">
        <v>16</v>
      </c>
      <c r="FT168" s="37" t="s">
        <v>16</v>
      </c>
      <c r="FU168" s="37" t="s">
        <v>57</v>
      </c>
      <c r="FV168" s="37"/>
      <c r="FW168" s="4"/>
      <c r="FX168" s="4"/>
    </row>
    <row r="169" spans="1:180" x14ac:dyDescent="0.2">
      <c r="A169" s="36" t="s">
        <v>79</v>
      </c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6" t="s">
        <v>79</v>
      </c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6" t="s">
        <v>79</v>
      </c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6" t="s">
        <v>79</v>
      </c>
      <c r="AJ169" s="37"/>
      <c r="AK169" s="37"/>
      <c r="AL169" s="37"/>
      <c r="AM169" s="37"/>
      <c r="AN169" s="37"/>
      <c r="AO169" s="37"/>
      <c r="AP169" s="37"/>
      <c r="AQ169" s="37"/>
      <c r="AR169" s="37"/>
      <c r="AS169" s="37"/>
      <c r="AT169" s="36" t="s">
        <v>79</v>
      </c>
      <c r="AU169" s="37"/>
      <c r="AV169" s="37"/>
      <c r="AW169" s="37"/>
      <c r="AX169" s="37"/>
      <c r="AY169" s="37"/>
      <c r="AZ169" s="37"/>
      <c r="BA169" s="37"/>
      <c r="BB169" s="37"/>
      <c r="BC169" s="37"/>
      <c r="BD169" s="37"/>
      <c r="BE169" s="36" t="s">
        <v>79</v>
      </c>
      <c r="BF169" s="37"/>
      <c r="BG169" s="37"/>
      <c r="BH169" s="37"/>
      <c r="BI169" s="37"/>
      <c r="BJ169" s="37"/>
      <c r="BK169" s="37"/>
      <c r="BL169" s="37"/>
      <c r="BM169" s="37"/>
      <c r="BN169" s="37"/>
      <c r="BO169" s="37"/>
      <c r="BP169" s="36" t="s">
        <v>79</v>
      </c>
      <c r="BQ169" s="37"/>
      <c r="BR169" s="37"/>
      <c r="BS169" s="37"/>
      <c r="BT169" s="37"/>
      <c r="BU169" s="37"/>
      <c r="BV169" s="37"/>
      <c r="BW169" s="37"/>
      <c r="BX169" s="37"/>
      <c r="BY169" s="37"/>
      <c r="BZ169" s="37"/>
      <c r="CA169" s="36" t="s">
        <v>79</v>
      </c>
      <c r="CB169" s="37"/>
      <c r="CC169" s="37"/>
      <c r="CD169" s="37"/>
      <c r="CE169" s="37"/>
      <c r="CF169" s="37"/>
      <c r="CG169" s="37"/>
      <c r="CH169" s="37"/>
      <c r="CI169" s="37"/>
      <c r="CJ169" s="37"/>
      <c r="CK169" s="37"/>
      <c r="CL169" s="36" t="s">
        <v>79</v>
      </c>
      <c r="CM169" s="37"/>
      <c r="CN169" s="37"/>
      <c r="CO169" s="37"/>
      <c r="CP169" s="37"/>
      <c r="CQ169" s="37"/>
      <c r="CR169" s="37"/>
      <c r="CS169" s="37"/>
      <c r="CT169" s="37"/>
      <c r="CU169" s="37"/>
      <c r="CV169" s="37"/>
      <c r="CW169" s="36" t="s">
        <v>79</v>
      </c>
      <c r="CX169" s="37"/>
      <c r="CY169" s="37"/>
      <c r="CZ169" s="37"/>
      <c r="DA169" s="37"/>
      <c r="DB169" s="37"/>
      <c r="DC169" s="37"/>
      <c r="DD169" s="37"/>
      <c r="DE169" s="37"/>
      <c r="DF169" s="37"/>
      <c r="DG169" s="37"/>
      <c r="DH169" s="36" t="s">
        <v>79</v>
      </c>
      <c r="DI169" s="37"/>
      <c r="DJ169" s="37"/>
      <c r="DK169" s="37"/>
      <c r="DL169" s="37"/>
      <c r="DM169" s="37"/>
      <c r="DN169" s="37"/>
      <c r="DO169" s="37"/>
      <c r="DP169" s="37"/>
      <c r="DQ169" s="37"/>
      <c r="DR169" s="37"/>
      <c r="DS169" s="36" t="s">
        <v>79</v>
      </c>
      <c r="DT169" s="37"/>
      <c r="DU169" s="37"/>
      <c r="DV169" s="37"/>
      <c r="DW169" s="37"/>
      <c r="DX169" s="37"/>
      <c r="DY169" s="37"/>
      <c r="DZ169" s="37"/>
      <c r="EA169" s="37"/>
      <c r="EB169" s="37"/>
      <c r="EC169" s="37"/>
      <c r="ED169" s="36" t="s">
        <v>79</v>
      </c>
      <c r="EE169" s="37"/>
      <c r="EF169" s="37"/>
      <c r="EG169" s="37"/>
      <c r="EH169" s="37"/>
      <c r="EI169" s="37"/>
      <c r="EJ169" s="37"/>
      <c r="EK169" s="37"/>
      <c r="EL169" s="37"/>
      <c r="EM169" s="37"/>
      <c r="EN169" s="37"/>
      <c r="EO169" s="36" t="s">
        <v>79</v>
      </c>
      <c r="EP169" s="37"/>
      <c r="EQ169" s="37"/>
      <c r="ER169" s="37"/>
      <c r="ES169" s="37"/>
      <c r="ET169" s="37"/>
      <c r="EU169" s="37"/>
      <c r="EV169" s="37"/>
      <c r="EW169" s="37"/>
      <c r="EX169" s="37"/>
      <c r="EY169" s="37"/>
      <c r="EZ169" s="36" t="s">
        <v>79</v>
      </c>
      <c r="FA169" s="37"/>
      <c r="FB169" s="37"/>
      <c r="FC169" s="37"/>
      <c r="FD169" s="37"/>
      <c r="FE169" s="37"/>
      <c r="FF169" s="37"/>
      <c r="FG169" s="37"/>
      <c r="FH169" s="37"/>
      <c r="FI169" s="37"/>
      <c r="FJ169" s="37"/>
      <c r="FK169" s="36" t="s">
        <v>79</v>
      </c>
      <c r="FL169" s="37"/>
      <c r="FM169" s="37"/>
      <c r="FN169" s="37"/>
      <c r="FO169" s="37"/>
      <c r="FP169" s="37"/>
      <c r="FQ169" s="37"/>
      <c r="FR169" s="37"/>
      <c r="FS169" s="36" t="s">
        <v>79</v>
      </c>
      <c r="FT169" s="36" t="s">
        <v>79</v>
      </c>
      <c r="FU169" s="37"/>
      <c r="FV169" s="37"/>
      <c r="FW169" s="4"/>
      <c r="FX169" s="4"/>
    </row>
    <row r="170" spans="1:180" x14ac:dyDescent="0.2">
      <c r="A170" s="39" t="s">
        <v>14</v>
      </c>
      <c r="B170" s="13">
        <f>IF(B40="NA","0",IF(AND(B40&gt;0.5,B40&lt;=0.6),1,0))</f>
        <v>0</v>
      </c>
      <c r="C170" s="13">
        <f t="shared" ref="C170:K170" si="1469">IF(C40="NA","0",IF(AND(C40&gt;0.5,C40&lt;=0.6),1,0))</f>
        <v>0</v>
      </c>
      <c r="D170" s="13">
        <f t="shared" si="1469"/>
        <v>0</v>
      </c>
      <c r="E170" s="13">
        <f t="shared" si="1469"/>
        <v>0</v>
      </c>
      <c r="F170" s="13">
        <f t="shared" si="1469"/>
        <v>0</v>
      </c>
      <c r="G170" s="13">
        <f t="shared" si="1469"/>
        <v>0</v>
      </c>
      <c r="H170" s="13">
        <f t="shared" si="1469"/>
        <v>0</v>
      </c>
      <c r="I170" s="13">
        <f t="shared" si="1469"/>
        <v>0</v>
      </c>
      <c r="J170" s="13">
        <f t="shared" si="1469"/>
        <v>0</v>
      </c>
      <c r="K170" s="13">
        <f t="shared" si="1469"/>
        <v>0</v>
      </c>
      <c r="L170" s="39" t="s">
        <v>14</v>
      </c>
      <c r="M170" s="13">
        <f>IF(M40="NA","0",IF(AND(M40&gt;0.5,M40&lt;=0.6),1,0))</f>
        <v>0</v>
      </c>
      <c r="N170" s="13">
        <f t="shared" ref="N170:U170" si="1470">IF(N40="NA","0",IF(AND(N40&gt;0.5,N40&lt;=0.6),1,0))</f>
        <v>0</v>
      </c>
      <c r="O170" s="13">
        <f t="shared" si="1470"/>
        <v>0</v>
      </c>
      <c r="P170" s="13">
        <f t="shared" si="1470"/>
        <v>0</v>
      </c>
      <c r="Q170" s="13">
        <f t="shared" si="1470"/>
        <v>0</v>
      </c>
      <c r="R170" s="13">
        <f t="shared" si="1470"/>
        <v>0</v>
      </c>
      <c r="S170" s="13">
        <f t="shared" si="1470"/>
        <v>0</v>
      </c>
      <c r="T170" s="13">
        <f t="shared" si="1470"/>
        <v>0</v>
      </c>
      <c r="U170" s="13">
        <f t="shared" si="1470"/>
        <v>0</v>
      </c>
      <c r="V170" s="13">
        <f t="shared" ref="V170" si="1471">IF(V40="NA","0",IF(AND(V40&gt;0.5,V40&lt;=0.6),1,0))</f>
        <v>0</v>
      </c>
      <c r="W170" s="13">
        <f>IF(W40="NA","0",IF(AND(W40&gt;0.5,W40&lt;=0.6),1,0))</f>
        <v>0</v>
      </c>
      <c r="X170" s="39" t="s">
        <v>14</v>
      </c>
      <c r="Y170" s="13">
        <f t="shared" ref="Y170:AG170" si="1472">IF(Y40="NA","0",IF(AND(Y40&gt;0.5,Y40&lt;=0.6),1,0))</f>
        <v>0</v>
      </c>
      <c r="Z170" s="13">
        <f t="shared" si="1472"/>
        <v>0</v>
      </c>
      <c r="AA170" s="13">
        <f t="shared" si="1472"/>
        <v>0</v>
      </c>
      <c r="AB170" s="13">
        <f t="shared" si="1472"/>
        <v>0</v>
      </c>
      <c r="AC170" s="13">
        <f t="shared" si="1472"/>
        <v>0</v>
      </c>
      <c r="AD170" s="13">
        <f t="shared" si="1472"/>
        <v>0</v>
      </c>
      <c r="AE170" s="13">
        <f t="shared" si="1472"/>
        <v>0</v>
      </c>
      <c r="AF170" s="13">
        <f t="shared" si="1472"/>
        <v>0</v>
      </c>
      <c r="AG170" s="13">
        <f t="shared" si="1472"/>
        <v>0</v>
      </c>
      <c r="AH170" s="13">
        <f>IF(AH40="NA","0",IF(AND(AH40&gt;0.5,AH40&lt;=0.6),1,0))</f>
        <v>0</v>
      </c>
      <c r="AI170" s="39" t="s">
        <v>14</v>
      </c>
      <c r="AJ170" s="13">
        <f t="shared" ref="AJ170:AR170" si="1473">IF(AJ40="NA","0",IF(AND(AJ40&gt;0.5,AJ40&lt;=0.6),1,0))</f>
        <v>0</v>
      </c>
      <c r="AK170" s="13">
        <f t="shared" si="1473"/>
        <v>0</v>
      </c>
      <c r="AL170" s="13">
        <f t="shared" si="1473"/>
        <v>0</v>
      </c>
      <c r="AM170" s="13">
        <f t="shared" si="1473"/>
        <v>0</v>
      </c>
      <c r="AN170" s="13">
        <f t="shared" si="1473"/>
        <v>0</v>
      </c>
      <c r="AO170" s="13">
        <f t="shared" si="1473"/>
        <v>0</v>
      </c>
      <c r="AP170" s="13">
        <f t="shared" si="1473"/>
        <v>0</v>
      </c>
      <c r="AQ170" s="13">
        <f t="shared" si="1473"/>
        <v>0</v>
      </c>
      <c r="AR170" s="13">
        <f t="shared" si="1473"/>
        <v>0</v>
      </c>
      <c r="AS170" s="13">
        <f>IF(AS40="NA","0",IF(AND(AS40&gt;0.5,AS40&lt;=0.6),1,0))</f>
        <v>0</v>
      </c>
      <c r="AT170" s="39" t="s">
        <v>14</v>
      </c>
      <c r="AU170" s="13">
        <f t="shared" ref="AU170:BC170" si="1474">IF(AU40="NA","0",IF(AND(AU40&gt;0.5,AU40&lt;=0.6),1,0))</f>
        <v>0</v>
      </c>
      <c r="AV170" s="13">
        <f t="shared" si="1474"/>
        <v>0</v>
      </c>
      <c r="AW170" s="13">
        <f t="shared" si="1474"/>
        <v>0</v>
      </c>
      <c r="AX170" s="13">
        <f t="shared" si="1474"/>
        <v>0</v>
      </c>
      <c r="AY170" s="13">
        <f t="shared" si="1474"/>
        <v>0</v>
      </c>
      <c r="AZ170" s="13">
        <f t="shared" si="1474"/>
        <v>0</v>
      </c>
      <c r="BA170" s="13">
        <f t="shared" si="1474"/>
        <v>0</v>
      </c>
      <c r="BB170" s="13">
        <f t="shared" si="1474"/>
        <v>0</v>
      </c>
      <c r="BC170" s="13">
        <f t="shared" si="1474"/>
        <v>0</v>
      </c>
      <c r="BD170" s="13">
        <f>IF(BD40="NA","0",IF(AND(BD40&gt;0.5,BD40&lt;=0.6),1,0))</f>
        <v>0</v>
      </c>
      <c r="BE170" s="39" t="s">
        <v>14</v>
      </c>
      <c r="BF170" s="13">
        <f t="shared" ref="BF170:BN170" si="1475">IF(BF40="NA","0",IF(AND(BF40&gt;0.5,BF40&lt;=0.6),1,0))</f>
        <v>0</v>
      </c>
      <c r="BG170" s="13">
        <f t="shared" si="1475"/>
        <v>0</v>
      </c>
      <c r="BH170" s="13">
        <f t="shared" si="1475"/>
        <v>0</v>
      </c>
      <c r="BI170" s="13">
        <f t="shared" si="1475"/>
        <v>0</v>
      </c>
      <c r="BJ170" s="13">
        <f t="shared" si="1475"/>
        <v>0</v>
      </c>
      <c r="BK170" s="13">
        <f t="shared" si="1475"/>
        <v>0</v>
      </c>
      <c r="BL170" s="13">
        <f t="shared" si="1475"/>
        <v>0</v>
      </c>
      <c r="BM170" s="13">
        <f t="shared" si="1475"/>
        <v>0</v>
      </c>
      <c r="BN170" s="13">
        <f t="shared" si="1475"/>
        <v>0</v>
      </c>
      <c r="BO170" s="13">
        <f>IF(BO40="NA","0",IF(AND(BO40&gt;0.5,BO40&lt;=0.6),1,0))</f>
        <v>0</v>
      </c>
      <c r="BP170" s="39" t="s">
        <v>14</v>
      </c>
      <c r="BQ170" s="13">
        <f t="shared" ref="BQ170:BY170" si="1476">IF(BQ40="NA","0",IF(AND(BQ40&gt;0.5,BQ40&lt;=0.6),1,0))</f>
        <v>0</v>
      </c>
      <c r="BR170" s="13">
        <f t="shared" si="1476"/>
        <v>0</v>
      </c>
      <c r="BS170" s="13">
        <f t="shared" si="1476"/>
        <v>0</v>
      </c>
      <c r="BT170" s="13">
        <f t="shared" si="1476"/>
        <v>0</v>
      </c>
      <c r="BU170" s="13">
        <f t="shared" si="1476"/>
        <v>0</v>
      </c>
      <c r="BV170" s="13">
        <f t="shared" si="1476"/>
        <v>0</v>
      </c>
      <c r="BW170" s="13">
        <f t="shared" si="1476"/>
        <v>0</v>
      </c>
      <c r="BX170" s="13">
        <f t="shared" si="1476"/>
        <v>0</v>
      </c>
      <c r="BY170" s="13">
        <f t="shared" si="1476"/>
        <v>0</v>
      </c>
      <c r="BZ170" s="13">
        <f>IF(BZ40="NA","0",IF(AND(BZ40&gt;0.5,BZ40&lt;=0.6),1,0))</f>
        <v>0</v>
      </c>
      <c r="CA170" s="39" t="s">
        <v>14</v>
      </c>
      <c r="CB170" s="13">
        <f t="shared" ref="CB170:CJ170" si="1477">IF(CB40="NA","0",IF(AND(CB40&gt;0.5,CB40&lt;=0.6),1,0))</f>
        <v>0</v>
      </c>
      <c r="CC170" s="13">
        <f t="shared" si="1477"/>
        <v>0</v>
      </c>
      <c r="CD170" s="13">
        <f t="shared" si="1477"/>
        <v>0</v>
      </c>
      <c r="CE170" s="13">
        <f t="shared" si="1477"/>
        <v>0</v>
      </c>
      <c r="CF170" s="13">
        <f t="shared" si="1477"/>
        <v>0</v>
      </c>
      <c r="CG170" s="13">
        <f t="shared" si="1477"/>
        <v>0</v>
      </c>
      <c r="CH170" s="13">
        <f t="shared" si="1477"/>
        <v>0</v>
      </c>
      <c r="CI170" s="13">
        <f t="shared" si="1477"/>
        <v>0</v>
      </c>
      <c r="CJ170" s="13">
        <f t="shared" si="1477"/>
        <v>0</v>
      </c>
      <c r="CK170" s="13">
        <f>IF(CK40="NA","0",IF(AND(CK40&gt;0.5,CK40&lt;=0.6),1,0))</f>
        <v>0</v>
      </c>
      <c r="CL170" s="39" t="s">
        <v>14</v>
      </c>
      <c r="CM170" s="13">
        <f t="shared" ref="CM170:CU170" si="1478">IF(CM40="NA","0",IF(AND(CM40&gt;0.5,CM40&lt;=0.6),1,0))</f>
        <v>0</v>
      </c>
      <c r="CN170" s="13">
        <f t="shared" si="1478"/>
        <v>0</v>
      </c>
      <c r="CO170" s="13">
        <f t="shared" si="1478"/>
        <v>0</v>
      </c>
      <c r="CP170" s="13">
        <f t="shared" si="1478"/>
        <v>0</v>
      </c>
      <c r="CQ170" s="13">
        <f t="shared" si="1478"/>
        <v>0</v>
      </c>
      <c r="CR170" s="13">
        <f t="shared" si="1478"/>
        <v>0</v>
      </c>
      <c r="CS170" s="13">
        <f t="shared" si="1478"/>
        <v>0</v>
      </c>
      <c r="CT170" s="13">
        <f t="shared" si="1478"/>
        <v>0</v>
      </c>
      <c r="CU170" s="13">
        <f t="shared" si="1478"/>
        <v>0</v>
      </c>
      <c r="CV170" s="13">
        <f>IF(CV40="NA","0",IF(AND(CV40&gt;0.5,CV40&lt;=0.6),1,0))</f>
        <v>0</v>
      </c>
      <c r="CW170" s="39" t="s">
        <v>14</v>
      </c>
      <c r="CX170" s="13">
        <f t="shared" ref="CX170:DF170" si="1479">IF(CX40="NA","0",IF(AND(CX40&gt;0.5,CX40&lt;=0.6),1,0))</f>
        <v>0</v>
      </c>
      <c r="CY170" s="13">
        <f t="shared" si="1479"/>
        <v>0</v>
      </c>
      <c r="CZ170" s="13">
        <f t="shared" si="1479"/>
        <v>0</v>
      </c>
      <c r="DA170" s="13">
        <f t="shared" si="1479"/>
        <v>0</v>
      </c>
      <c r="DB170" s="13">
        <f t="shared" si="1479"/>
        <v>0</v>
      </c>
      <c r="DC170" s="13">
        <f t="shared" si="1479"/>
        <v>0</v>
      </c>
      <c r="DD170" s="13">
        <f t="shared" si="1479"/>
        <v>0</v>
      </c>
      <c r="DE170" s="13">
        <f t="shared" si="1479"/>
        <v>0</v>
      </c>
      <c r="DF170" s="13">
        <f t="shared" si="1479"/>
        <v>0</v>
      </c>
      <c r="DG170" s="13">
        <f>IF(DG40="NA","0",IF(AND(DG40&gt;0.5,DG40&lt;=0.6),1,0))</f>
        <v>0</v>
      </c>
      <c r="DH170" s="39" t="s">
        <v>14</v>
      </c>
      <c r="DI170" s="13">
        <f t="shared" ref="DI170:DQ170" si="1480">IF(DI40="NA","0",IF(AND(DI40&gt;0.5,DI40&lt;=0.6),1,0))</f>
        <v>0</v>
      </c>
      <c r="DJ170" s="13">
        <f t="shared" si="1480"/>
        <v>0</v>
      </c>
      <c r="DK170" s="13">
        <f t="shared" si="1480"/>
        <v>0</v>
      </c>
      <c r="DL170" s="13">
        <f t="shared" si="1480"/>
        <v>0</v>
      </c>
      <c r="DM170" s="13">
        <f t="shared" si="1480"/>
        <v>0</v>
      </c>
      <c r="DN170" s="13">
        <f t="shared" si="1480"/>
        <v>0</v>
      </c>
      <c r="DO170" s="13">
        <f t="shared" si="1480"/>
        <v>0</v>
      </c>
      <c r="DP170" s="13">
        <f t="shared" si="1480"/>
        <v>0</v>
      </c>
      <c r="DQ170" s="13">
        <f t="shared" si="1480"/>
        <v>0</v>
      </c>
      <c r="DR170" s="13">
        <f>IF(DR40="NA","0",IF(AND(DR40&gt;0.5,DR40&lt;=0.6),1,0))</f>
        <v>0</v>
      </c>
      <c r="DS170" s="39" t="s">
        <v>14</v>
      </c>
      <c r="DT170" s="13">
        <f t="shared" ref="DT170:EB170" si="1481">IF(DT40="NA","0",IF(AND(DT40&gt;0.5,DT40&lt;=0.6),1,0))</f>
        <v>0</v>
      </c>
      <c r="DU170" s="13">
        <f t="shared" si="1481"/>
        <v>0</v>
      </c>
      <c r="DV170" s="13">
        <f t="shared" si="1481"/>
        <v>0</v>
      </c>
      <c r="DW170" s="13">
        <f t="shared" si="1481"/>
        <v>0</v>
      </c>
      <c r="DX170" s="13">
        <f t="shared" si="1481"/>
        <v>0</v>
      </c>
      <c r="DY170" s="13">
        <f t="shared" si="1481"/>
        <v>0</v>
      </c>
      <c r="DZ170" s="13">
        <f t="shared" si="1481"/>
        <v>0</v>
      </c>
      <c r="EA170" s="13">
        <f t="shared" si="1481"/>
        <v>0</v>
      </c>
      <c r="EB170" s="13">
        <f t="shared" si="1481"/>
        <v>0</v>
      </c>
      <c r="EC170" s="13">
        <f>IF(EC40="NA","0",IF(AND(EC40&gt;0.5,EC40&lt;=0.6),1,0))</f>
        <v>0</v>
      </c>
      <c r="ED170" s="39" t="s">
        <v>14</v>
      </c>
      <c r="EE170" s="13">
        <f t="shared" ref="EE170:EM170" si="1482">IF(EE40="NA","0",IF(AND(EE40&gt;0.5,EE40&lt;=0.6),1,0))</f>
        <v>0</v>
      </c>
      <c r="EF170" s="13">
        <f t="shared" si="1482"/>
        <v>0</v>
      </c>
      <c r="EG170" s="13">
        <f t="shared" si="1482"/>
        <v>0</v>
      </c>
      <c r="EH170" s="13">
        <f t="shared" si="1482"/>
        <v>0</v>
      </c>
      <c r="EI170" s="13">
        <f t="shared" si="1482"/>
        <v>0</v>
      </c>
      <c r="EJ170" s="13">
        <f t="shared" si="1482"/>
        <v>0</v>
      </c>
      <c r="EK170" s="13">
        <f t="shared" si="1482"/>
        <v>0</v>
      </c>
      <c r="EL170" s="13">
        <f t="shared" si="1482"/>
        <v>0</v>
      </c>
      <c r="EM170" s="13">
        <f t="shared" si="1482"/>
        <v>0</v>
      </c>
      <c r="EN170" s="13">
        <f t="shared" ref="EN170" si="1483">IF(EN40="NA","0",IF(AND(EN40&gt;0.5,EN40&lt;=0.6),1,0))</f>
        <v>0</v>
      </c>
      <c r="EO170" s="39" t="s">
        <v>14</v>
      </c>
      <c r="EP170" s="13">
        <f t="shared" ref="EP170:EY170" si="1484">IF(EP40="NA","0",IF(AND(EP40&gt;0.5,EP40&lt;=0.6),1,0))</f>
        <v>0</v>
      </c>
      <c r="EQ170" s="13">
        <f t="shared" si="1484"/>
        <v>0</v>
      </c>
      <c r="ER170" s="13">
        <f t="shared" si="1484"/>
        <v>0</v>
      </c>
      <c r="ES170" s="13">
        <f t="shared" si="1484"/>
        <v>0</v>
      </c>
      <c r="ET170" s="13">
        <f t="shared" si="1484"/>
        <v>0</v>
      </c>
      <c r="EU170" s="13">
        <f t="shared" si="1484"/>
        <v>0</v>
      </c>
      <c r="EV170" s="13">
        <f t="shared" si="1484"/>
        <v>0</v>
      </c>
      <c r="EW170" s="13">
        <f t="shared" si="1484"/>
        <v>0</v>
      </c>
      <c r="EX170" s="13">
        <f t="shared" si="1484"/>
        <v>0</v>
      </c>
      <c r="EY170" s="13">
        <f t="shared" si="1484"/>
        <v>0</v>
      </c>
      <c r="EZ170" s="39" t="s">
        <v>14</v>
      </c>
      <c r="FA170" s="13">
        <f t="shared" ref="FA170:FJ170" si="1485">IF(FA40="NA","0",IF(AND(FA40&gt;0.5,FA40&lt;=0.6),1,0))</f>
        <v>0</v>
      </c>
      <c r="FB170" s="13">
        <f t="shared" si="1485"/>
        <v>0</v>
      </c>
      <c r="FC170" s="13">
        <f t="shared" si="1485"/>
        <v>0</v>
      </c>
      <c r="FD170" s="13">
        <f t="shared" si="1485"/>
        <v>0</v>
      </c>
      <c r="FE170" s="13">
        <f t="shared" si="1485"/>
        <v>0</v>
      </c>
      <c r="FF170" s="13">
        <f t="shared" si="1485"/>
        <v>0</v>
      </c>
      <c r="FG170" s="13">
        <f t="shared" si="1485"/>
        <v>0</v>
      </c>
      <c r="FH170" s="13">
        <f t="shared" si="1485"/>
        <v>0</v>
      </c>
      <c r="FI170" s="13">
        <f t="shared" si="1485"/>
        <v>0</v>
      </c>
      <c r="FJ170" s="13">
        <f t="shared" si="1485"/>
        <v>0</v>
      </c>
      <c r="FK170" s="39" t="s">
        <v>14</v>
      </c>
      <c r="FL170" s="13">
        <f t="shared" ref="FL170:FR170" si="1486">IF(FL40="NA","0",IF(AND(FL40&gt;0.5,FL40&lt;=0.6),1,0))</f>
        <v>0</v>
      </c>
      <c r="FM170" s="13">
        <f t="shared" si="1486"/>
        <v>0</v>
      </c>
      <c r="FN170" s="13">
        <f t="shared" si="1486"/>
        <v>0</v>
      </c>
      <c r="FO170" s="13">
        <f t="shared" si="1486"/>
        <v>0</v>
      </c>
      <c r="FP170" s="13">
        <f t="shared" si="1486"/>
        <v>0</v>
      </c>
      <c r="FQ170" s="13">
        <f t="shared" si="1486"/>
        <v>0</v>
      </c>
      <c r="FR170" s="13">
        <f t="shared" si="1486"/>
        <v>0</v>
      </c>
      <c r="FS170" s="39" t="s">
        <v>14</v>
      </c>
      <c r="FT170" s="94" t="s">
        <v>14</v>
      </c>
      <c r="FU170" s="13">
        <f>SUM(B170:FS170)</f>
        <v>0</v>
      </c>
      <c r="FV170" s="37"/>
      <c r="FW170" s="4"/>
      <c r="FX170" s="4"/>
    </row>
    <row r="171" spans="1:180" x14ac:dyDescent="0.2">
      <c r="A171" s="39" t="s">
        <v>15</v>
      </c>
      <c r="B171" s="13">
        <f>IF(B41="NA","0",IF(AND(B41&gt;1.31,B41&lt;=1.4),1,0))</f>
        <v>0</v>
      </c>
      <c r="C171" s="13">
        <f t="shared" ref="C171:K171" si="1487">IF(C41="NA","0",IF(AND(C41&gt;1.31,C41&lt;=1.4),1,0))</f>
        <v>0</v>
      </c>
      <c r="D171" s="13">
        <f t="shared" si="1487"/>
        <v>0</v>
      </c>
      <c r="E171" s="13">
        <f t="shared" si="1487"/>
        <v>0</v>
      </c>
      <c r="F171" s="13">
        <f t="shared" si="1487"/>
        <v>0</v>
      </c>
      <c r="G171" s="13">
        <f t="shared" si="1487"/>
        <v>0</v>
      </c>
      <c r="H171" s="13">
        <f t="shared" si="1487"/>
        <v>0</v>
      </c>
      <c r="I171" s="13">
        <f t="shared" si="1487"/>
        <v>0</v>
      </c>
      <c r="J171" s="13">
        <f t="shared" si="1487"/>
        <v>0</v>
      </c>
      <c r="K171" s="13">
        <f t="shared" si="1487"/>
        <v>0</v>
      </c>
      <c r="L171" s="39" t="s">
        <v>15</v>
      </c>
      <c r="M171" s="13">
        <f>IF(M41="NA","0",IF(AND(M41&gt;1.31,M41&lt;=1.4),1,0))</f>
        <v>0</v>
      </c>
      <c r="N171" s="13">
        <f t="shared" ref="N171:U171" si="1488">IF(N41="NA","0",IF(AND(N41&gt;1.31,N41&lt;=1.4),1,0))</f>
        <v>0</v>
      </c>
      <c r="O171" s="13">
        <f t="shared" si="1488"/>
        <v>0</v>
      </c>
      <c r="P171" s="13">
        <f t="shared" si="1488"/>
        <v>0</v>
      </c>
      <c r="Q171" s="13">
        <f t="shared" si="1488"/>
        <v>0</v>
      </c>
      <c r="R171" s="13">
        <f t="shared" si="1488"/>
        <v>0</v>
      </c>
      <c r="S171" s="13">
        <f t="shared" si="1488"/>
        <v>0</v>
      </c>
      <c r="T171" s="13">
        <f t="shared" si="1488"/>
        <v>0</v>
      </c>
      <c r="U171" s="13">
        <f t="shared" si="1488"/>
        <v>0</v>
      </c>
      <c r="V171" s="13">
        <f t="shared" ref="V171" si="1489">IF(V41="NA","0",IF(AND(V41&gt;1.31,V41&lt;=1.4),1,0))</f>
        <v>0</v>
      </c>
      <c r="W171" s="13">
        <f>IF(W41="NA","0",IF(AND(W41&gt;1.31,W41&lt;=1.4),1,0))</f>
        <v>0</v>
      </c>
      <c r="X171" s="39" t="s">
        <v>15</v>
      </c>
      <c r="Y171" s="13">
        <f t="shared" ref="Y171:AG171" si="1490">IF(Y41="NA","0",IF(AND(Y41&gt;1.31,Y41&lt;=1.4),1,0))</f>
        <v>0</v>
      </c>
      <c r="Z171" s="13">
        <f t="shared" si="1490"/>
        <v>0</v>
      </c>
      <c r="AA171" s="13">
        <f t="shared" si="1490"/>
        <v>0</v>
      </c>
      <c r="AB171" s="13">
        <f t="shared" si="1490"/>
        <v>0</v>
      </c>
      <c r="AC171" s="13">
        <f t="shared" si="1490"/>
        <v>0</v>
      </c>
      <c r="AD171" s="13">
        <f t="shared" si="1490"/>
        <v>0</v>
      </c>
      <c r="AE171" s="13">
        <f t="shared" si="1490"/>
        <v>0</v>
      </c>
      <c r="AF171" s="13">
        <f t="shared" si="1490"/>
        <v>0</v>
      </c>
      <c r="AG171" s="13">
        <f t="shared" si="1490"/>
        <v>0</v>
      </c>
      <c r="AH171" s="13">
        <f>IF(AH41="NA","0",IF(AND(AH41&gt;1.31,AH41&lt;=1.4),1,0))</f>
        <v>0</v>
      </c>
      <c r="AI171" s="39" t="s">
        <v>15</v>
      </c>
      <c r="AJ171" s="13">
        <f t="shared" ref="AJ171:AR171" si="1491">IF(AJ41="NA","0",IF(AND(AJ41&gt;1.31,AJ41&lt;=1.4),1,0))</f>
        <v>0</v>
      </c>
      <c r="AK171" s="13">
        <f t="shared" si="1491"/>
        <v>0</v>
      </c>
      <c r="AL171" s="13">
        <f t="shared" si="1491"/>
        <v>0</v>
      </c>
      <c r="AM171" s="13">
        <f t="shared" si="1491"/>
        <v>0</v>
      </c>
      <c r="AN171" s="13">
        <f t="shared" si="1491"/>
        <v>0</v>
      </c>
      <c r="AO171" s="13">
        <f t="shared" si="1491"/>
        <v>0</v>
      </c>
      <c r="AP171" s="13">
        <f t="shared" si="1491"/>
        <v>0</v>
      </c>
      <c r="AQ171" s="13">
        <f t="shared" si="1491"/>
        <v>0</v>
      </c>
      <c r="AR171" s="13">
        <f t="shared" si="1491"/>
        <v>0</v>
      </c>
      <c r="AS171" s="13">
        <f>IF(AS41="NA","0",IF(AND(AS41&gt;1.31,AS41&lt;=1.4),1,0))</f>
        <v>0</v>
      </c>
      <c r="AT171" s="39" t="s">
        <v>15</v>
      </c>
      <c r="AU171" s="13">
        <f t="shared" ref="AU171:BC171" si="1492">IF(AU41="NA","0",IF(AND(AU41&gt;1.31,AU41&lt;=1.4),1,0))</f>
        <v>0</v>
      </c>
      <c r="AV171" s="13">
        <f t="shared" si="1492"/>
        <v>0</v>
      </c>
      <c r="AW171" s="13">
        <f t="shared" si="1492"/>
        <v>0</v>
      </c>
      <c r="AX171" s="13">
        <f t="shared" si="1492"/>
        <v>0</v>
      </c>
      <c r="AY171" s="13">
        <f t="shared" si="1492"/>
        <v>0</v>
      </c>
      <c r="AZ171" s="13">
        <f t="shared" si="1492"/>
        <v>0</v>
      </c>
      <c r="BA171" s="13">
        <f t="shared" si="1492"/>
        <v>0</v>
      </c>
      <c r="BB171" s="13">
        <f t="shared" si="1492"/>
        <v>0</v>
      </c>
      <c r="BC171" s="13">
        <f t="shared" si="1492"/>
        <v>0</v>
      </c>
      <c r="BD171" s="13">
        <f>IF(BD41="NA","0",IF(AND(BD41&gt;1.31,BD41&lt;=1.4),1,0))</f>
        <v>0</v>
      </c>
      <c r="BE171" s="39" t="s">
        <v>15</v>
      </c>
      <c r="BF171" s="13">
        <f t="shared" ref="BF171:BN171" si="1493">IF(BF41="NA","0",IF(AND(BF41&gt;1.31,BF41&lt;=1.4),1,0))</f>
        <v>0</v>
      </c>
      <c r="BG171" s="13">
        <f t="shared" si="1493"/>
        <v>0</v>
      </c>
      <c r="BH171" s="13">
        <f t="shared" si="1493"/>
        <v>0</v>
      </c>
      <c r="BI171" s="13">
        <f t="shared" si="1493"/>
        <v>0</v>
      </c>
      <c r="BJ171" s="13">
        <f t="shared" si="1493"/>
        <v>0</v>
      </c>
      <c r="BK171" s="13">
        <f t="shared" si="1493"/>
        <v>0</v>
      </c>
      <c r="BL171" s="13">
        <f t="shared" si="1493"/>
        <v>0</v>
      </c>
      <c r="BM171" s="13">
        <f t="shared" si="1493"/>
        <v>0</v>
      </c>
      <c r="BN171" s="13">
        <f t="shared" si="1493"/>
        <v>0</v>
      </c>
      <c r="BO171" s="13">
        <f>IF(BO41="NA","0",IF(AND(BO41&gt;1.31,BO41&lt;=1.4),1,0))</f>
        <v>0</v>
      </c>
      <c r="BP171" s="39" t="s">
        <v>15</v>
      </c>
      <c r="BQ171" s="13">
        <f t="shared" ref="BQ171:BY171" si="1494">IF(BQ41="NA","0",IF(AND(BQ41&gt;1.31,BQ41&lt;=1.4),1,0))</f>
        <v>0</v>
      </c>
      <c r="BR171" s="13">
        <f t="shared" si="1494"/>
        <v>0</v>
      </c>
      <c r="BS171" s="13">
        <f t="shared" si="1494"/>
        <v>0</v>
      </c>
      <c r="BT171" s="13">
        <f t="shared" si="1494"/>
        <v>0</v>
      </c>
      <c r="BU171" s="13">
        <f t="shared" si="1494"/>
        <v>0</v>
      </c>
      <c r="BV171" s="13">
        <f t="shared" si="1494"/>
        <v>0</v>
      </c>
      <c r="BW171" s="13">
        <f t="shared" si="1494"/>
        <v>0</v>
      </c>
      <c r="BX171" s="13">
        <f t="shared" si="1494"/>
        <v>0</v>
      </c>
      <c r="BY171" s="13">
        <f t="shared" si="1494"/>
        <v>0</v>
      </c>
      <c r="BZ171" s="13">
        <f>IF(BZ41="NA","0",IF(AND(BZ41&gt;1.31,BZ41&lt;=1.4),1,0))</f>
        <v>0</v>
      </c>
      <c r="CA171" s="39" t="s">
        <v>15</v>
      </c>
      <c r="CB171" s="13">
        <f t="shared" ref="CB171:CJ171" si="1495">IF(CB41="NA","0",IF(AND(CB41&gt;1.31,CB41&lt;=1.4),1,0))</f>
        <v>0</v>
      </c>
      <c r="CC171" s="13">
        <f t="shared" si="1495"/>
        <v>0</v>
      </c>
      <c r="CD171" s="13">
        <f t="shared" si="1495"/>
        <v>0</v>
      </c>
      <c r="CE171" s="13">
        <f t="shared" si="1495"/>
        <v>0</v>
      </c>
      <c r="CF171" s="13">
        <f t="shared" si="1495"/>
        <v>0</v>
      </c>
      <c r="CG171" s="13">
        <f t="shared" si="1495"/>
        <v>0</v>
      </c>
      <c r="CH171" s="13">
        <f t="shared" si="1495"/>
        <v>0</v>
      </c>
      <c r="CI171" s="13">
        <f t="shared" si="1495"/>
        <v>0</v>
      </c>
      <c r="CJ171" s="13">
        <f t="shared" si="1495"/>
        <v>0</v>
      </c>
      <c r="CK171" s="13">
        <f>IF(CK41="NA","0",IF(AND(CK41&gt;1.31,CK41&lt;=1.4),1,0))</f>
        <v>0</v>
      </c>
      <c r="CL171" s="39" t="s">
        <v>15</v>
      </c>
      <c r="CM171" s="13">
        <f t="shared" ref="CM171:CU171" si="1496">IF(CM41="NA","0",IF(AND(CM41&gt;1.31,CM41&lt;=1.4),1,0))</f>
        <v>0</v>
      </c>
      <c r="CN171" s="13">
        <f t="shared" si="1496"/>
        <v>0</v>
      </c>
      <c r="CO171" s="13">
        <f t="shared" si="1496"/>
        <v>0</v>
      </c>
      <c r="CP171" s="13">
        <f t="shared" si="1496"/>
        <v>0</v>
      </c>
      <c r="CQ171" s="13">
        <f t="shared" si="1496"/>
        <v>0</v>
      </c>
      <c r="CR171" s="13">
        <f t="shared" si="1496"/>
        <v>0</v>
      </c>
      <c r="CS171" s="13">
        <f t="shared" si="1496"/>
        <v>0</v>
      </c>
      <c r="CT171" s="13">
        <f t="shared" si="1496"/>
        <v>0</v>
      </c>
      <c r="CU171" s="13">
        <f t="shared" si="1496"/>
        <v>0</v>
      </c>
      <c r="CV171" s="13">
        <f>IF(CV41="NA","0",IF(AND(CV41&gt;1.31,CV41&lt;=1.4),1,0))</f>
        <v>0</v>
      </c>
      <c r="CW171" s="39" t="s">
        <v>15</v>
      </c>
      <c r="CX171" s="13">
        <f t="shared" ref="CX171:DF171" si="1497">IF(CX41="NA","0",IF(AND(CX41&gt;1.31,CX41&lt;=1.4),1,0))</f>
        <v>0</v>
      </c>
      <c r="CY171" s="13">
        <f t="shared" si="1497"/>
        <v>0</v>
      </c>
      <c r="CZ171" s="13">
        <f t="shared" si="1497"/>
        <v>0</v>
      </c>
      <c r="DA171" s="13">
        <f t="shared" si="1497"/>
        <v>0</v>
      </c>
      <c r="DB171" s="13">
        <f t="shared" si="1497"/>
        <v>0</v>
      </c>
      <c r="DC171" s="13">
        <f t="shared" si="1497"/>
        <v>0</v>
      </c>
      <c r="DD171" s="13">
        <f t="shared" si="1497"/>
        <v>0</v>
      </c>
      <c r="DE171" s="13">
        <f t="shared" si="1497"/>
        <v>0</v>
      </c>
      <c r="DF171" s="13">
        <f t="shared" si="1497"/>
        <v>0</v>
      </c>
      <c r="DG171" s="13">
        <f>IF(DG41="NA","0",IF(AND(DG41&gt;1.31,DG41&lt;=1.4),1,0))</f>
        <v>0</v>
      </c>
      <c r="DH171" s="39" t="s">
        <v>15</v>
      </c>
      <c r="DI171" s="13">
        <f t="shared" ref="DI171:DQ171" si="1498">IF(DI41="NA","0",IF(AND(DI41&gt;1.31,DI41&lt;=1.4),1,0))</f>
        <v>0</v>
      </c>
      <c r="DJ171" s="13">
        <f t="shared" si="1498"/>
        <v>0</v>
      </c>
      <c r="DK171" s="13">
        <f t="shared" si="1498"/>
        <v>0</v>
      </c>
      <c r="DL171" s="13">
        <f t="shared" si="1498"/>
        <v>0</v>
      </c>
      <c r="DM171" s="13">
        <f t="shared" si="1498"/>
        <v>0</v>
      </c>
      <c r="DN171" s="13">
        <f t="shared" si="1498"/>
        <v>0</v>
      </c>
      <c r="DO171" s="13">
        <f t="shared" si="1498"/>
        <v>0</v>
      </c>
      <c r="DP171" s="13">
        <f t="shared" si="1498"/>
        <v>0</v>
      </c>
      <c r="DQ171" s="13">
        <f t="shared" si="1498"/>
        <v>0</v>
      </c>
      <c r="DR171" s="13">
        <f>IF(DR41="NA","0",IF(AND(DR41&gt;1.31,DR41&lt;=1.4),1,0))</f>
        <v>0</v>
      </c>
      <c r="DS171" s="39" t="s">
        <v>15</v>
      </c>
      <c r="DT171" s="13">
        <f t="shared" ref="DT171:EB171" si="1499">IF(DT41="NA","0",IF(AND(DT41&gt;1.31,DT41&lt;=1.4),1,0))</f>
        <v>0</v>
      </c>
      <c r="DU171" s="13">
        <f t="shared" si="1499"/>
        <v>0</v>
      </c>
      <c r="DV171" s="13">
        <f t="shared" si="1499"/>
        <v>0</v>
      </c>
      <c r="DW171" s="13">
        <f t="shared" si="1499"/>
        <v>0</v>
      </c>
      <c r="DX171" s="13">
        <f t="shared" si="1499"/>
        <v>0</v>
      </c>
      <c r="DY171" s="13">
        <f t="shared" si="1499"/>
        <v>0</v>
      </c>
      <c r="DZ171" s="13">
        <f t="shared" si="1499"/>
        <v>0</v>
      </c>
      <c r="EA171" s="13">
        <f t="shared" si="1499"/>
        <v>0</v>
      </c>
      <c r="EB171" s="13">
        <f t="shared" si="1499"/>
        <v>0</v>
      </c>
      <c r="EC171" s="13">
        <f>IF(EC41="NA","0",IF(AND(EC41&gt;1.31,EC41&lt;=1.4),1,0))</f>
        <v>0</v>
      </c>
      <c r="ED171" s="39" t="s">
        <v>15</v>
      </c>
      <c r="EE171" s="13">
        <f t="shared" ref="EE171:EM171" si="1500">IF(EE41="NA","0",IF(AND(EE41&gt;1.31,EE41&lt;=1.4),1,0))</f>
        <v>0</v>
      </c>
      <c r="EF171" s="13">
        <f t="shared" si="1500"/>
        <v>0</v>
      </c>
      <c r="EG171" s="13">
        <f t="shared" si="1500"/>
        <v>0</v>
      </c>
      <c r="EH171" s="13">
        <f t="shared" si="1500"/>
        <v>0</v>
      </c>
      <c r="EI171" s="13">
        <f t="shared" si="1500"/>
        <v>0</v>
      </c>
      <c r="EJ171" s="13">
        <f t="shared" si="1500"/>
        <v>0</v>
      </c>
      <c r="EK171" s="13">
        <f t="shared" si="1500"/>
        <v>0</v>
      </c>
      <c r="EL171" s="13">
        <f t="shared" si="1500"/>
        <v>0</v>
      </c>
      <c r="EM171" s="13">
        <f t="shared" si="1500"/>
        <v>0</v>
      </c>
      <c r="EN171" s="13">
        <f t="shared" ref="EN171" si="1501">IF(EN41="NA","0",IF(AND(EN41&gt;1.31,EN41&lt;=1.4),1,0))</f>
        <v>0</v>
      </c>
      <c r="EO171" s="39" t="s">
        <v>15</v>
      </c>
      <c r="EP171" s="13">
        <f t="shared" ref="EP171:EY171" si="1502">IF(EP41="NA","0",IF(AND(EP41&gt;1.31,EP41&lt;=1.4),1,0))</f>
        <v>0</v>
      </c>
      <c r="EQ171" s="13">
        <f t="shared" si="1502"/>
        <v>0</v>
      </c>
      <c r="ER171" s="13">
        <f t="shared" si="1502"/>
        <v>0</v>
      </c>
      <c r="ES171" s="13">
        <f t="shared" si="1502"/>
        <v>0</v>
      </c>
      <c r="ET171" s="13">
        <f t="shared" si="1502"/>
        <v>0</v>
      </c>
      <c r="EU171" s="13">
        <f t="shared" si="1502"/>
        <v>0</v>
      </c>
      <c r="EV171" s="13">
        <f t="shared" si="1502"/>
        <v>0</v>
      </c>
      <c r="EW171" s="13">
        <f t="shared" si="1502"/>
        <v>0</v>
      </c>
      <c r="EX171" s="13">
        <f t="shared" si="1502"/>
        <v>0</v>
      </c>
      <c r="EY171" s="13">
        <f t="shared" si="1502"/>
        <v>0</v>
      </c>
      <c r="EZ171" s="39" t="s">
        <v>15</v>
      </c>
      <c r="FA171" s="13">
        <f t="shared" ref="FA171:FJ171" si="1503">IF(FA41="NA","0",IF(AND(FA41&gt;1.31,FA41&lt;=1.4),1,0))</f>
        <v>0</v>
      </c>
      <c r="FB171" s="13">
        <f t="shared" si="1503"/>
        <v>0</v>
      </c>
      <c r="FC171" s="13">
        <f t="shared" si="1503"/>
        <v>0</v>
      </c>
      <c r="FD171" s="13">
        <f t="shared" si="1503"/>
        <v>0</v>
      </c>
      <c r="FE171" s="13">
        <f t="shared" si="1503"/>
        <v>0</v>
      </c>
      <c r="FF171" s="13">
        <f t="shared" si="1503"/>
        <v>0</v>
      </c>
      <c r="FG171" s="13">
        <f t="shared" si="1503"/>
        <v>0</v>
      </c>
      <c r="FH171" s="13">
        <f t="shared" si="1503"/>
        <v>0</v>
      </c>
      <c r="FI171" s="13">
        <f t="shared" si="1503"/>
        <v>0</v>
      </c>
      <c r="FJ171" s="13">
        <f t="shared" si="1503"/>
        <v>0</v>
      </c>
      <c r="FK171" s="39" t="s">
        <v>15</v>
      </c>
      <c r="FL171" s="13">
        <f t="shared" ref="FL171:FR171" si="1504">IF(FL41="NA","0",IF(AND(FL41&gt;1.31,FL41&lt;=1.4),1,0))</f>
        <v>0</v>
      </c>
      <c r="FM171" s="13">
        <f t="shared" si="1504"/>
        <v>0</v>
      </c>
      <c r="FN171" s="13">
        <f t="shared" si="1504"/>
        <v>0</v>
      </c>
      <c r="FO171" s="13">
        <f t="shared" si="1504"/>
        <v>0</v>
      </c>
      <c r="FP171" s="13">
        <f t="shared" si="1504"/>
        <v>0</v>
      </c>
      <c r="FQ171" s="13">
        <f t="shared" si="1504"/>
        <v>0</v>
      </c>
      <c r="FR171" s="13">
        <f t="shared" si="1504"/>
        <v>0</v>
      </c>
      <c r="FS171" s="39" t="s">
        <v>15</v>
      </c>
      <c r="FT171" s="94" t="s">
        <v>15</v>
      </c>
      <c r="FU171" s="13">
        <f>SUM(B171:FS171)</f>
        <v>0</v>
      </c>
      <c r="FV171" s="37"/>
      <c r="FW171" s="4"/>
      <c r="FX171" s="4"/>
    </row>
    <row r="172" spans="1:180" x14ac:dyDescent="0.2">
      <c r="A172" s="39" t="s">
        <v>16</v>
      </c>
      <c r="B172" s="13">
        <f>IF(B42="NA","0",IF(AND(B42&gt;0.31,B42&lt;=0.4),1,0))</f>
        <v>0</v>
      </c>
      <c r="C172" s="13">
        <f t="shared" ref="C172:K172" si="1505">IF(C42="NA","0",IF(AND(C42&gt;0.31,C42&lt;=0.4),1,0))</f>
        <v>0</v>
      </c>
      <c r="D172" s="13">
        <f t="shared" si="1505"/>
        <v>0</v>
      </c>
      <c r="E172" s="13">
        <f t="shared" si="1505"/>
        <v>0</v>
      </c>
      <c r="F172" s="13">
        <f t="shared" si="1505"/>
        <v>0</v>
      </c>
      <c r="G172" s="13">
        <f t="shared" si="1505"/>
        <v>0</v>
      </c>
      <c r="H172" s="13">
        <f t="shared" si="1505"/>
        <v>0</v>
      </c>
      <c r="I172" s="13">
        <f t="shared" si="1505"/>
        <v>0</v>
      </c>
      <c r="J172" s="13">
        <f t="shared" si="1505"/>
        <v>0</v>
      </c>
      <c r="K172" s="13">
        <f t="shared" si="1505"/>
        <v>0</v>
      </c>
      <c r="L172" s="39" t="s">
        <v>16</v>
      </c>
      <c r="M172" s="13">
        <f>IF(M42="NA","0",IF(AND(M42&gt;0.31,M42&lt;=0.4),1,0))</f>
        <v>0</v>
      </c>
      <c r="N172" s="13">
        <f t="shared" ref="N172:U172" si="1506">IF(N42="NA","0",IF(AND(N42&gt;0.31,N42&lt;=0.4),1,0))</f>
        <v>0</v>
      </c>
      <c r="O172" s="13">
        <f t="shared" si="1506"/>
        <v>0</v>
      </c>
      <c r="P172" s="13">
        <f t="shared" si="1506"/>
        <v>0</v>
      </c>
      <c r="Q172" s="13">
        <f t="shared" si="1506"/>
        <v>0</v>
      </c>
      <c r="R172" s="13">
        <f t="shared" si="1506"/>
        <v>0</v>
      </c>
      <c r="S172" s="13">
        <f t="shared" si="1506"/>
        <v>0</v>
      </c>
      <c r="T172" s="13">
        <f t="shared" si="1506"/>
        <v>0</v>
      </c>
      <c r="U172" s="13">
        <f t="shared" si="1506"/>
        <v>0</v>
      </c>
      <c r="V172" s="13">
        <f t="shared" ref="V172" si="1507">IF(V42="NA","0",IF(AND(V42&gt;0.31,V42&lt;=0.4),1,0))</f>
        <v>0</v>
      </c>
      <c r="W172" s="13">
        <f>IF(W42="NA","0",IF(AND(W42&gt;0.31,W42&lt;=0.4),1,0))</f>
        <v>0</v>
      </c>
      <c r="X172" s="39" t="s">
        <v>16</v>
      </c>
      <c r="Y172" s="13">
        <f t="shared" ref="Y172:AG172" si="1508">IF(Y42="NA","0",IF(AND(Y42&gt;0.31,Y42&lt;=0.4),1,0))</f>
        <v>0</v>
      </c>
      <c r="Z172" s="13">
        <f t="shared" si="1508"/>
        <v>0</v>
      </c>
      <c r="AA172" s="13">
        <f t="shared" si="1508"/>
        <v>0</v>
      </c>
      <c r="AB172" s="13">
        <f t="shared" si="1508"/>
        <v>0</v>
      </c>
      <c r="AC172" s="13">
        <f t="shared" si="1508"/>
        <v>0</v>
      </c>
      <c r="AD172" s="13">
        <f t="shared" si="1508"/>
        <v>0</v>
      </c>
      <c r="AE172" s="13">
        <f t="shared" si="1508"/>
        <v>0</v>
      </c>
      <c r="AF172" s="13">
        <f t="shared" si="1508"/>
        <v>0</v>
      </c>
      <c r="AG172" s="13">
        <f t="shared" si="1508"/>
        <v>0</v>
      </c>
      <c r="AH172" s="13">
        <f>IF(AH42="NA","0",IF(AND(AH42&gt;0.31,AH42&lt;=0.4),1,0))</f>
        <v>0</v>
      </c>
      <c r="AI172" s="39" t="s">
        <v>16</v>
      </c>
      <c r="AJ172" s="13">
        <f t="shared" ref="AJ172:AR172" si="1509">IF(AJ42="NA","0",IF(AND(AJ42&gt;0.31,AJ42&lt;=0.4),1,0))</f>
        <v>0</v>
      </c>
      <c r="AK172" s="13">
        <f t="shared" si="1509"/>
        <v>0</v>
      </c>
      <c r="AL172" s="13">
        <f t="shared" si="1509"/>
        <v>0</v>
      </c>
      <c r="AM172" s="13">
        <f t="shared" si="1509"/>
        <v>0</v>
      </c>
      <c r="AN172" s="13">
        <f t="shared" si="1509"/>
        <v>0</v>
      </c>
      <c r="AO172" s="13">
        <f t="shared" si="1509"/>
        <v>0</v>
      </c>
      <c r="AP172" s="13">
        <f t="shared" si="1509"/>
        <v>0</v>
      </c>
      <c r="AQ172" s="13">
        <f t="shared" si="1509"/>
        <v>0</v>
      </c>
      <c r="AR172" s="13">
        <f t="shared" si="1509"/>
        <v>0</v>
      </c>
      <c r="AS172" s="13">
        <f>IF(AS42="NA","0",IF(AND(AS42&gt;0.31,AS42&lt;=0.4),1,0))</f>
        <v>0</v>
      </c>
      <c r="AT172" s="39" t="s">
        <v>16</v>
      </c>
      <c r="AU172" s="13">
        <f t="shared" ref="AU172:BC172" si="1510">IF(AU42="NA","0",IF(AND(AU42&gt;0.31,AU42&lt;=0.4),1,0))</f>
        <v>0</v>
      </c>
      <c r="AV172" s="13">
        <f t="shared" si="1510"/>
        <v>0</v>
      </c>
      <c r="AW172" s="13">
        <f t="shared" si="1510"/>
        <v>0</v>
      </c>
      <c r="AX172" s="13">
        <f t="shared" si="1510"/>
        <v>0</v>
      </c>
      <c r="AY172" s="13">
        <f t="shared" si="1510"/>
        <v>0</v>
      </c>
      <c r="AZ172" s="13">
        <f t="shared" si="1510"/>
        <v>0</v>
      </c>
      <c r="BA172" s="13">
        <f t="shared" si="1510"/>
        <v>0</v>
      </c>
      <c r="BB172" s="13">
        <f t="shared" si="1510"/>
        <v>0</v>
      </c>
      <c r="BC172" s="13">
        <f t="shared" si="1510"/>
        <v>0</v>
      </c>
      <c r="BD172" s="13">
        <f>IF(BD42="NA","0",IF(AND(BD42&gt;0.31,BD42&lt;=0.4),1,0))</f>
        <v>0</v>
      </c>
      <c r="BE172" s="39" t="s">
        <v>16</v>
      </c>
      <c r="BF172" s="13">
        <f t="shared" ref="BF172:BN172" si="1511">IF(BF42="NA","0",IF(AND(BF42&gt;0.31,BF42&lt;=0.4),1,0))</f>
        <v>0</v>
      </c>
      <c r="BG172" s="13">
        <f t="shared" si="1511"/>
        <v>0</v>
      </c>
      <c r="BH172" s="13">
        <f t="shared" si="1511"/>
        <v>0</v>
      </c>
      <c r="BI172" s="13">
        <f t="shared" si="1511"/>
        <v>0</v>
      </c>
      <c r="BJ172" s="13">
        <f t="shared" si="1511"/>
        <v>0</v>
      </c>
      <c r="BK172" s="13">
        <f t="shared" si="1511"/>
        <v>0</v>
      </c>
      <c r="BL172" s="13">
        <f t="shared" si="1511"/>
        <v>0</v>
      </c>
      <c r="BM172" s="13">
        <f t="shared" si="1511"/>
        <v>0</v>
      </c>
      <c r="BN172" s="13">
        <f t="shared" si="1511"/>
        <v>0</v>
      </c>
      <c r="BO172" s="13">
        <f>IF(BO42="NA","0",IF(AND(BO42&gt;0.31,BO42&lt;=0.4),1,0))</f>
        <v>0</v>
      </c>
      <c r="BP172" s="39" t="s">
        <v>16</v>
      </c>
      <c r="BQ172" s="13">
        <f t="shared" ref="BQ172:BY172" si="1512">IF(BQ42="NA","0",IF(AND(BQ42&gt;0.31,BQ42&lt;=0.4),1,0))</f>
        <v>0</v>
      </c>
      <c r="BR172" s="13">
        <f t="shared" si="1512"/>
        <v>0</v>
      </c>
      <c r="BS172" s="13">
        <f t="shared" si="1512"/>
        <v>0</v>
      </c>
      <c r="BT172" s="13">
        <f t="shared" si="1512"/>
        <v>0</v>
      </c>
      <c r="BU172" s="13">
        <f t="shared" si="1512"/>
        <v>0</v>
      </c>
      <c r="BV172" s="13">
        <f t="shared" si="1512"/>
        <v>0</v>
      </c>
      <c r="BW172" s="13">
        <f t="shared" si="1512"/>
        <v>0</v>
      </c>
      <c r="BX172" s="13">
        <f t="shared" si="1512"/>
        <v>0</v>
      </c>
      <c r="BY172" s="13">
        <f t="shared" si="1512"/>
        <v>0</v>
      </c>
      <c r="BZ172" s="13">
        <f>IF(BZ42="NA","0",IF(AND(BZ42&gt;0.31,BZ42&lt;=0.4),1,0))</f>
        <v>0</v>
      </c>
      <c r="CA172" s="39" t="s">
        <v>16</v>
      </c>
      <c r="CB172" s="13">
        <f t="shared" ref="CB172:CJ172" si="1513">IF(CB42="NA","0",IF(AND(CB42&gt;0.31,CB42&lt;=0.4),1,0))</f>
        <v>0</v>
      </c>
      <c r="CC172" s="13">
        <f t="shared" si="1513"/>
        <v>0</v>
      </c>
      <c r="CD172" s="13">
        <f t="shared" si="1513"/>
        <v>0</v>
      </c>
      <c r="CE172" s="13">
        <f t="shared" si="1513"/>
        <v>0</v>
      </c>
      <c r="CF172" s="13">
        <f t="shared" si="1513"/>
        <v>0</v>
      </c>
      <c r="CG172" s="13">
        <f t="shared" si="1513"/>
        <v>0</v>
      </c>
      <c r="CH172" s="13">
        <f t="shared" si="1513"/>
        <v>0</v>
      </c>
      <c r="CI172" s="13">
        <f t="shared" si="1513"/>
        <v>0</v>
      </c>
      <c r="CJ172" s="13">
        <f t="shared" si="1513"/>
        <v>0</v>
      </c>
      <c r="CK172" s="13">
        <f>IF(CK42="NA","0",IF(AND(CK42&gt;0.31,CK42&lt;=0.4),1,0))</f>
        <v>0</v>
      </c>
      <c r="CL172" s="39" t="s">
        <v>16</v>
      </c>
      <c r="CM172" s="13">
        <f t="shared" ref="CM172:CU172" si="1514">IF(CM42="NA","0",IF(AND(CM42&gt;0.31,CM42&lt;=0.4),1,0))</f>
        <v>0</v>
      </c>
      <c r="CN172" s="13">
        <f t="shared" si="1514"/>
        <v>0</v>
      </c>
      <c r="CO172" s="13">
        <f t="shared" si="1514"/>
        <v>0</v>
      </c>
      <c r="CP172" s="13">
        <f t="shared" si="1514"/>
        <v>0</v>
      </c>
      <c r="CQ172" s="13">
        <f t="shared" si="1514"/>
        <v>0</v>
      </c>
      <c r="CR172" s="13">
        <f t="shared" si="1514"/>
        <v>0</v>
      </c>
      <c r="CS172" s="13">
        <f t="shared" si="1514"/>
        <v>0</v>
      </c>
      <c r="CT172" s="13">
        <f t="shared" si="1514"/>
        <v>0</v>
      </c>
      <c r="CU172" s="13">
        <f t="shared" si="1514"/>
        <v>0</v>
      </c>
      <c r="CV172" s="13">
        <f>IF(CV42="NA","0",IF(AND(CV42&gt;0.31,CV42&lt;=0.4),1,0))</f>
        <v>0</v>
      </c>
      <c r="CW172" s="39" t="s">
        <v>16</v>
      </c>
      <c r="CX172" s="13">
        <f t="shared" ref="CX172:DF172" si="1515">IF(CX42="NA","0",IF(AND(CX42&gt;0.31,CX42&lt;=0.4),1,0))</f>
        <v>0</v>
      </c>
      <c r="CY172" s="13">
        <f t="shared" si="1515"/>
        <v>0</v>
      </c>
      <c r="CZ172" s="13">
        <f t="shared" si="1515"/>
        <v>0</v>
      </c>
      <c r="DA172" s="13">
        <f t="shared" si="1515"/>
        <v>0</v>
      </c>
      <c r="DB172" s="13">
        <f t="shared" si="1515"/>
        <v>0</v>
      </c>
      <c r="DC172" s="13">
        <f t="shared" si="1515"/>
        <v>0</v>
      </c>
      <c r="DD172" s="13">
        <f t="shared" si="1515"/>
        <v>0</v>
      </c>
      <c r="DE172" s="13">
        <f t="shared" si="1515"/>
        <v>0</v>
      </c>
      <c r="DF172" s="13">
        <f t="shared" si="1515"/>
        <v>0</v>
      </c>
      <c r="DG172" s="13">
        <f>IF(DG42="NA","0",IF(AND(DG42&gt;0.31,DG42&lt;=0.4),1,0))</f>
        <v>0</v>
      </c>
      <c r="DH172" s="39" t="s">
        <v>16</v>
      </c>
      <c r="DI172" s="13">
        <f t="shared" ref="DI172:DQ172" si="1516">IF(DI42="NA","0",IF(AND(DI42&gt;0.31,DI42&lt;=0.4),1,0))</f>
        <v>0</v>
      </c>
      <c r="DJ172" s="13">
        <f t="shared" si="1516"/>
        <v>0</v>
      </c>
      <c r="DK172" s="13">
        <f t="shared" si="1516"/>
        <v>0</v>
      </c>
      <c r="DL172" s="13">
        <f t="shared" si="1516"/>
        <v>0</v>
      </c>
      <c r="DM172" s="13">
        <f t="shared" si="1516"/>
        <v>0</v>
      </c>
      <c r="DN172" s="13">
        <f t="shared" si="1516"/>
        <v>0</v>
      </c>
      <c r="DO172" s="13">
        <f t="shared" si="1516"/>
        <v>0</v>
      </c>
      <c r="DP172" s="13">
        <f t="shared" si="1516"/>
        <v>0</v>
      </c>
      <c r="DQ172" s="13">
        <f t="shared" si="1516"/>
        <v>0</v>
      </c>
      <c r="DR172" s="13">
        <f>IF(DR42="NA","0",IF(AND(DR42&gt;0.31,DR42&lt;=0.4),1,0))</f>
        <v>0</v>
      </c>
      <c r="DS172" s="39" t="s">
        <v>16</v>
      </c>
      <c r="DT172" s="13">
        <f t="shared" ref="DT172:EB172" si="1517">IF(DT42="NA","0",IF(AND(DT42&gt;0.31,DT42&lt;=0.4),1,0))</f>
        <v>0</v>
      </c>
      <c r="DU172" s="13">
        <f t="shared" si="1517"/>
        <v>0</v>
      </c>
      <c r="DV172" s="13">
        <f t="shared" si="1517"/>
        <v>0</v>
      </c>
      <c r="DW172" s="13">
        <f t="shared" si="1517"/>
        <v>0</v>
      </c>
      <c r="DX172" s="13">
        <f t="shared" si="1517"/>
        <v>0</v>
      </c>
      <c r="DY172" s="13">
        <f t="shared" si="1517"/>
        <v>0</v>
      </c>
      <c r="DZ172" s="13">
        <f t="shared" si="1517"/>
        <v>0</v>
      </c>
      <c r="EA172" s="13">
        <f t="shared" si="1517"/>
        <v>0</v>
      </c>
      <c r="EB172" s="13">
        <f t="shared" si="1517"/>
        <v>0</v>
      </c>
      <c r="EC172" s="13">
        <f>IF(EC42="NA","0",IF(AND(EC42&gt;0.31,EC42&lt;=0.4),1,0))</f>
        <v>0</v>
      </c>
      <c r="ED172" s="39" t="s">
        <v>16</v>
      </c>
      <c r="EE172" s="13">
        <f t="shared" ref="EE172:EM172" si="1518">IF(EE42="NA","0",IF(AND(EE42&gt;0.31,EE42&lt;=0.4),1,0))</f>
        <v>0</v>
      </c>
      <c r="EF172" s="13">
        <f t="shared" si="1518"/>
        <v>0</v>
      </c>
      <c r="EG172" s="13">
        <f t="shared" si="1518"/>
        <v>0</v>
      </c>
      <c r="EH172" s="13">
        <f t="shared" si="1518"/>
        <v>0</v>
      </c>
      <c r="EI172" s="13">
        <f t="shared" si="1518"/>
        <v>0</v>
      </c>
      <c r="EJ172" s="13">
        <f t="shared" si="1518"/>
        <v>0</v>
      </c>
      <c r="EK172" s="13">
        <f t="shared" si="1518"/>
        <v>0</v>
      </c>
      <c r="EL172" s="13">
        <f t="shared" si="1518"/>
        <v>0</v>
      </c>
      <c r="EM172" s="13">
        <f t="shared" si="1518"/>
        <v>0</v>
      </c>
      <c r="EN172" s="13">
        <f t="shared" ref="EN172" si="1519">IF(EN42="NA","0",IF(AND(EN42&gt;0.31,EN42&lt;=0.4),1,0))</f>
        <v>0</v>
      </c>
      <c r="EO172" s="39" t="s">
        <v>16</v>
      </c>
      <c r="EP172" s="13">
        <f t="shared" ref="EP172:EY172" si="1520">IF(EP42="NA","0",IF(AND(EP42&gt;0.31,EP42&lt;=0.4),1,0))</f>
        <v>0</v>
      </c>
      <c r="EQ172" s="13">
        <f t="shared" si="1520"/>
        <v>0</v>
      </c>
      <c r="ER172" s="13">
        <f t="shared" si="1520"/>
        <v>0</v>
      </c>
      <c r="ES172" s="13">
        <f t="shared" si="1520"/>
        <v>0</v>
      </c>
      <c r="ET172" s="13">
        <f t="shared" si="1520"/>
        <v>0</v>
      </c>
      <c r="EU172" s="13">
        <f t="shared" si="1520"/>
        <v>0</v>
      </c>
      <c r="EV172" s="13">
        <f t="shared" si="1520"/>
        <v>0</v>
      </c>
      <c r="EW172" s="13">
        <f t="shared" si="1520"/>
        <v>0</v>
      </c>
      <c r="EX172" s="13">
        <f t="shared" si="1520"/>
        <v>0</v>
      </c>
      <c r="EY172" s="13">
        <f t="shared" si="1520"/>
        <v>0</v>
      </c>
      <c r="EZ172" s="39" t="s">
        <v>16</v>
      </c>
      <c r="FA172" s="13">
        <f t="shared" ref="FA172:FJ172" si="1521">IF(FA42="NA","0",IF(AND(FA42&gt;0.31,FA42&lt;=0.4),1,0))</f>
        <v>0</v>
      </c>
      <c r="FB172" s="13">
        <f t="shared" si="1521"/>
        <v>0</v>
      </c>
      <c r="FC172" s="13">
        <f t="shared" si="1521"/>
        <v>0</v>
      </c>
      <c r="FD172" s="13">
        <f t="shared" si="1521"/>
        <v>0</v>
      </c>
      <c r="FE172" s="13">
        <f t="shared" si="1521"/>
        <v>0</v>
      </c>
      <c r="FF172" s="13">
        <f t="shared" si="1521"/>
        <v>0</v>
      </c>
      <c r="FG172" s="13">
        <f t="shared" si="1521"/>
        <v>0</v>
      </c>
      <c r="FH172" s="13">
        <f t="shared" si="1521"/>
        <v>0</v>
      </c>
      <c r="FI172" s="13">
        <f t="shared" si="1521"/>
        <v>0</v>
      </c>
      <c r="FJ172" s="13">
        <f t="shared" si="1521"/>
        <v>0</v>
      </c>
      <c r="FK172" s="39" t="s">
        <v>16</v>
      </c>
      <c r="FL172" s="13">
        <f t="shared" ref="FL172:FR172" si="1522">IF(FL42="NA","0",IF(AND(FL42&gt;0.31,FL42&lt;=0.4),1,0))</f>
        <v>0</v>
      </c>
      <c r="FM172" s="13">
        <f t="shared" si="1522"/>
        <v>0</v>
      </c>
      <c r="FN172" s="13">
        <f t="shared" si="1522"/>
        <v>0</v>
      </c>
      <c r="FO172" s="13">
        <f t="shared" si="1522"/>
        <v>0</v>
      </c>
      <c r="FP172" s="13">
        <f t="shared" si="1522"/>
        <v>0</v>
      </c>
      <c r="FQ172" s="13">
        <f t="shared" si="1522"/>
        <v>0</v>
      </c>
      <c r="FR172" s="13">
        <f t="shared" si="1522"/>
        <v>0</v>
      </c>
      <c r="FS172" s="39" t="s">
        <v>16</v>
      </c>
      <c r="FT172" s="94" t="s">
        <v>16</v>
      </c>
      <c r="FU172" s="13">
        <f>SUM(B172:FS172)</f>
        <v>0</v>
      </c>
      <c r="FV172" s="37"/>
      <c r="FW172" s="4"/>
      <c r="FX172" s="4"/>
    </row>
    <row r="173" spans="1:180" x14ac:dyDescent="0.2">
      <c r="A173" s="36" t="s">
        <v>80</v>
      </c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6" t="s">
        <v>80</v>
      </c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6" t="s">
        <v>80</v>
      </c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  <c r="AI173" s="36" t="s">
        <v>80</v>
      </c>
      <c r="AJ173" s="37"/>
      <c r="AK173" s="37"/>
      <c r="AL173" s="37"/>
      <c r="AM173" s="37"/>
      <c r="AN173" s="37"/>
      <c r="AO173" s="37"/>
      <c r="AP173" s="37"/>
      <c r="AQ173" s="37"/>
      <c r="AR173" s="37"/>
      <c r="AS173" s="37"/>
      <c r="AT173" s="36" t="s">
        <v>80</v>
      </c>
      <c r="AU173" s="37"/>
      <c r="AV173" s="37"/>
      <c r="AW173" s="37"/>
      <c r="AX173" s="37"/>
      <c r="AY173" s="37"/>
      <c r="AZ173" s="37"/>
      <c r="BA173" s="37"/>
      <c r="BB173" s="37"/>
      <c r="BC173" s="37"/>
      <c r="BD173" s="37"/>
      <c r="BE173" s="36" t="s">
        <v>80</v>
      </c>
      <c r="BF173" s="37"/>
      <c r="BG173" s="37"/>
      <c r="BH173" s="37"/>
      <c r="BI173" s="37"/>
      <c r="BJ173" s="37"/>
      <c r="BK173" s="37"/>
      <c r="BL173" s="37"/>
      <c r="BM173" s="37"/>
      <c r="BN173" s="37"/>
      <c r="BO173" s="37"/>
      <c r="BP173" s="36" t="s">
        <v>80</v>
      </c>
      <c r="BQ173" s="37"/>
      <c r="BR173" s="37"/>
      <c r="BS173" s="37"/>
      <c r="BT173" s="37"/>
      <c r="BU173" s="37"/>
      <c r="BV173" s="37"/>
      <c r="BW173" s="37"/>
      <c r="BX173" s="37"/>
      <c r="BY173" s="37"/>
      <c r="BZ173" s="37"/>
      <c r="CA173" s="36" t="s">
        <v>80</v>
      </c>
      <c r="CB173" s="37"/>
      <c r="CC173" s="37"/>
      <c r="CD173" s="37"/>
      <c r="CE173" s="37"/>
      <c r="CF173" s="37"/>
      <c r="CG173" s="37"/>
      <c r="CH173" s="37"/>
      <c r="CI173" s="37"/>
      <c r="CJ173" s="37"/>
      <c r="CK173" s="37"/>
      <c r="CL173" s="36" t="s">
        <v>80</v>
      </c>
      <c r="CM173" s="37"/>
      <c r="CN173" s="37"/>
      <c r="CO173" s="37"/>
      <c r="CP173" s="37"/>
      <c r="CQ173" s="37"/>
      <c r="CR173" s="37"/>
      <c r="CS173" s="37"/>
      <c r="CT173" s="37"/>
      <c r="CU173" s="37"/>
      <c r="CV173" s="37"/>
      <c r="CW173" s="36" t="s">
        <v>80</v>
      </c>
      <c r="CX173" s="37"/>
      <c r="CY173" s="37"/>
      <c r="CZ173" s="37"/>
      <c r="DA173" s="37"/>
      <c r="DB173" s="37"/>
      <c r="DC173" s="37"/>
      <c r="DD173" s="37"/>
      <c r="DE173" s="37"/>
      <c r="DF173" s="37"/>
      <c r="DG173" s="37"/>
      <c r="DH173" s="36" t="s">
        <v>80</v>
      </c>
      <c r="DI173" s="37"/>
      <c r="DJ173" s="37"/>
      <c r="DK173" s="37"/>
      <c r="DL173" s="37"/>
      <c r="DM173" s="37"/>
      <c r="DN173" s="37"/>
      <c r="DO173" s="37"/>
      <c r="DP173" s="37"/>
      <c r="DQ173" s="37"/>
      <c r="DR173" s="37"/>
      <c r="DS173" s="36" t="s">
        <v>80</v>
      </c>
      <c r="DT173" s="37"/>
      <c r="DU173" s="37"/>
      <c r="DV173" s="37"/>
      <c r="DW173" s="37"/>
      <c r="DX173" s="37"/>
      <c r="DY173" s="37"/>
      <c r="DZ173" s="37"/>
      <c r="EA173" s="37"/>
      <c r="EB173" s="37"/>
      <c r="EC173" s="37"/>
      <c r="ED173" s="36" t="s">
        <v>80</v>
      </c>
      <c r="EE173" s="37"/>
      <c r="EF173" s="37"/>
      <c r="EG173" s="37"/>
      <c r="EH173" s="37"/>
      <c r="EI173" s="37"/>
      <c r="EJ173" s="37"/>
      <c r="EK173" s="37"/>
      <c r="EL173" s="37"/>
      <c r="EM173" s="37"/>
      <c r="EN173" s="37"/>
      <c r="EO173" s="36" t="s">
        <v>80</v>
      </c>
      <c r="EP173" s="37"/>
      <c r="EQ173" s="37"/>
      <c r="ER173" s="37"/>
      <c r="ES173" s="37"/>
      <c r="ET173" s="37"/>
      <c r="EU173" s="37"/>
      <c r="EV173" s="37"/>
      <c r="EW173" s="37"/>
      <c r="EX173" s="37"/>
      <c r="EY173" s="37"/>
      <c r="EZ173" s="36" t="s">
        <v>80</v>
      </c>
      <c r="FA173" s="37"/>
      <c r="FB173" s="37"/>
      <c r="FC173" s="37"/>
      <c r="FD173" s="37"/>
      <c r="FE173" s="37"/>
      <c r="FF173" s="37"/>
      <c r="FG173" s="37"/>
      <c r="FH173" s="37"/>
      <c r="FI173" s="37"/>
      <c r="FJ173" s="37"/>
      <c r="FK173" s="36" t="s">
        <v>80</v>
      </c>
      <c r="FL173" s="37"/>
      <c r="FM173" s="37"/>
      <c r="FN173" s="37"/>
      <c r="FO173" s="37"/>
      <c r="FP173" s="37"/>
      <c r="FQ173" s="37"/>
      <c r="FR173" s="37"/>
      <c r="FS173" s="36" t="s">
        <v>80</v>
      </c>
      <c r="FT173" s="36" t="s">
        <v>80</v>
      </c>
      <c r="FU173" s="37"/>
      <c r="FV173" s="37"/>
      <c r="FW173" s="4"/>
      <c r="FX173" s="4"/>
    </row>
    <row r="174" spans="1:180" x14ac:dyDescent="0.2">
      <c r="A174" s="39" t="s">
        <v>14</v>
      </c>
      <c r="B174" s="13">
        <f>IF(B40="NA","0",IF(AND(B40&gt;0.6,B40&lt;=0.7),1,0))</f>
        <v>0</v>
      </c>
      <c r="C174" s="13">
        <f t="shared" ref="C174:K174" si="1523">IF(C40="NA","0",IF(AND(C40&gt;0.6,C40&lt;=0.7),1,0))</f>
        <v>0</v>
      </c>
      <c r="D174" s="13">
        <f t="shared" si="1523"/>
        <v>0</v>
      </c>
      <c r="E174" s="13">
        <f t="shared" si="1523"/>
        <v>0</v>
      </c>
      <c r="F174" s="13">
        <f t="shared" si="1523"/>
        <v>0</v>
      </c>
      <c r="G174" s="13">
        <f t="shared" si="1523"/>
        <v>0</v>
      </c>
      <c r="H174" s="13">
        <f t="shared" si="1523"/>
        <v>0</v>
      </c>
      <c r="I174" s="13">
        <f t="shared" si="1523"/>
        <v>0</v>
      </c>
      <c r="J174" s="13">
        <f t="shared" si="1523"/>
        <v>0</v>
      </c>
      <c r="K174" s="13">
        <f t="shared" si="1523"/>
        <v>0</v>
      </c>
      <c r="L174" s="39" t="s">
        <v>14</v>
      </c>
      <c r="M174" s="13">
        <f>IF(M40="NA","0",IF(AND(M40&gt;0.6,M40&lt;=0.7),1,0))</f>
        <v>0</v>
      </c>
      <c r="N174" s="13">
        <f t="shared" ref="N174:U174" si="1524">IF(N40="NA","0",IF(AND(N40&gt;0.6,N40&lt;=0.7),1,0))</f>
        <v>0</v>
      </c>
      <c r="O174" s="13">
        <f t="shared" si="1524"/>
        <v>0</v>
      </c>
      <c r="P174" s="13">
        <f t="shared" si="1524"/>
        <v>0</v>
      </c>
      <c r="Q174" s="13">
        <f t="shared" si="1524"/>
        <v>0</v>
      </c>
      <c r="R174" s="13">
        <f t="shared" si="1524"/>
        <v>0</v>
      </c>
      <c r="S174" s="13">
        <f t="shared" si="1524"/>
        <v>0</v>
      </c>
      <c r="T174" s="13">
        <f t="shared" si="1524"/>
        <v>0</v>
      </c>
      <c r="U174" s="13">
        <f t="shared" si="1524"/>
        <v>0</v>
      </c>
      <c r="V174" s="13">
        <f t="shared" ref="V174" si="1525">IF(V40="NA","0",IF(AND(V40&gt;0.6,V40&lt;=0.7),1,0))</f>
        <v>0</v>
      </c>
      <c r="W174" s="13">
        <f>IF(W40="NA","0",IF(AND(W40&gt;0.6,W40&lt;=0.7),1,0))</f>
        <v>0</v>
      </c>
      <c r="X174" s="39" t="s">
        <v>14</v>
      </c>
      <c r="Y174" s="13">
        <f t="shared" ref="Y174:AG174" si="1526">IF(Y40="NA","0",IF(AND(Y40&gt;0.6,Y40&lt;=0.7),1,0))</f>
        <v>0</v>
      </c>
      <c r="Z174" s="13">
        <f t="shared" si="1526"/>
        <v>0</v>
      </c>
      <c r="AA174" s="13">
        <f t="shared" si="1526"/>
        <v>0</v>
      </c>
      <c r="AB174" s="13">
        <f t="shared" si="1526"/>
        <v>0</v>
      </c>
      <c r="AC174" s="13">
        <f t="shared" si="1526"/>
        <v>0</v>
      </c>
      <c r="AD174" s="13">
        <f t="shared" si="1526"/>
        <v>0</v>
      </c>
      <c r="AE174" s="13">
        <f t="shared" si="1526"/>
        <v>0</v>
      </c>
      <c r="AF174" s="13">
        <f t="shared" si="1526"/>
        <v>0</v>
      </c>
      <c r="AG174" s="13">
        <f t="shared" si="1526"/>
        <v>0</v>
      </c>
      <c r="AH174" s="13">
        <f>IF(AH40="NA","0",IF(AND(AH40&gt;0.6,AH40&lt;=0.7),1,0))</f>
        <v>0</v>
      </c>
      <c r="AI174" s="39" t="s">
        <v>14</v>
      </c>
      <c r="AJ174" s="13">
        <f t="shared" ref="AJ174:AR174" si="1527">IF(AJ40="NA","0",IF(AND(AJ40&gt;0.6,AJ40&lt;=0.7),1,0))</f>
        <v>0</v>
      </c>
      <c r="AK174" s="13">
        <f t="shared" si="1527"/>
        <v>0</v>
      </c>
      <c r="AL174" s="13">
        <f t="shared" si="1527"/>
        <v>0</v>
      </c>
      <c r="AM174" s="13">
        <f t="shared" si="1527"/>
        <v>0</v>
      </c>
      <c r="AN174" s="13">
        <f t="shared" si="1527"/>
        <v>0</v>
      </c>
      <c r="AO174" s="13">
        <f t="shared" si="1527"/>
        <v>0</v>
      </c>
      <c r="AP174" s="13">
        <f t="shared" si="1527"/>
        <v>0</v>
      </c>
      <c r="AQ174" s="13">
        <f t="shared" si="1527"/>
        <v>0</v>
      </c>
      <c r="AR174" s="13">
        <f t="shared" si="1527"/>
        <v>0</v>
      </c>
      <c r="AS174" s="13">
        <f>IF(AS40="NA","0",IF(AND(AS40&gt;0.6,AS40&lt;=0.7),1,0))</f>
        <v>0</v>
      </c>
      <c r="AT174" s="39" t="s">
        <v>14</v>
      </c>
      <c r="AU174" s="13">
        <f t="shared" ref="AU174:BC174" si="1528">IF(AU40="NA","0",IF(AND(AU40&gt;0.6,AU40&lt;=0.7),1,0))</f>
        <v>0</v>
      </c>
      <c r="AV174" s="13">
        <f t="shared" si="1528"/>
        <v>0</v>
      </c>
      <c r="AW174" s="13">
        <f t="shared" si="1528"/>
        <v>0</v>
      </c>
      <c r="AX174" s="13">
        <f t="shared" si="1528"/>
        <v>0</v>
      </c>
      <c r="AY174" s="13">
        <f t="shared" si="1528"/>
        <v>0</v>
      </c>
      <c r="AZ174" s="13">
        <f t="shared" si="1528"/>
        <v>0</v>
      </c>
      <c r="BA174" s="13">
        <f t="shared" si="1528"/>
        <v>0</v>
      </c>
      <c r="BB174" s="13">
        <f t="shared" si="1528"/>
        <v>0</v>
      </c>
      <c r="BC174" s="13">
        <f t="shared" si="1528"/>
        <v>0</v>
      </c>
      <c r="BD174" s="13">
        <f>IF(BD40="NA","0",IF(AND(BD40&gt;0.6,BD40&lt;=0.7),1,0))</f>
        <v>0</v>
      </c>
      <c r="BE174" s="39" t="s">
        <v>14</v>
      </c>
      <c r="BF174" s="13">
        <f t="shared" ref="BF174:BN174" si="1529">IF(BF40="NA","0",IF(AND(BF40&gt;0.6,BF40&lt;=0.7),1,0))</f>
        <v>0</v>
      </c>
      <c r="BG174" s="13">
        <f t="shared" si="1529"/>
        <v>0</v>
      </c>
      <c r="BH174" s="13">
        <f t="shared" si="1529"/>
        <v>0</v>
      </c>
      <c r="BI174" s="13">
        <f t="shared" si="1529"/>
        <v>0</v>
      </c>
      <c r="BJ174" s="13">
        <f t="shared" si="1529"/>
        <v>0</v>
      </c>
      <c r="BK174" s="13">
        <f t="shared" si="1529"/>
        <v>0</v>
      </c>
      <c r="BL174" s="13">
        <f t="shared" si="1529"/>
        <v>0</v>
      </c>
      <c r="BM174" s="13">
        <f t="shared" si="1529"/>
        <v>0</v>
      </c>
      <c r="BN174" s="13">
        <f t="shared" si="1529"/>
        <v>0</v>
      </c>
      <c r="BO174" s="13">
        <f>IF(BO40="NA","0",IF(AND(BO40&gt;0.6,BO40&lt;=0.7),1,0))</f>
        <v>0</v>
      </c>
      <c r="BP174" s="39" t="s">
        <v>14</v>
      </c>
      <c r="BQ174" s="13">
        <f t="shared" ref="BQ174:BY174" si="1530">IF(BQ40="NA","0",IF(AND(BQ40&gt;0.6,BQ40&lt;=0.7),1,0))</f>
        <v>0</v>
      </c>
      <c r="BR174" s="13">
        <f t="shared" si="1530"/>
        <v>0</v>
      </c>
      <c r="BS174" s="13">
        <f t="shared" si="1530"/>
        <v>0</v>
      </c>
      <c r="BT174" s="13">
        <f t="shared" si="1530"/>
        <v>0</v>
      </c>
      <c r="BU174" s="13">
        <f t="shared" si="1530"/>
        <v>0</v>
      </c>
      <c r="BV174" s="13">
        <f t="shared" si="1530"/>
        <v>0</v>
      </c>
      <c r="BW174" s="13">
        <f t="shared" si="1530"/>
        <v>0</v>
      </c>
      <c r="BX174" s="13">
        <f t="shared" si="1530"/>
        <v>0</v>
      </c>
      <c r="BY174" s="13">
        <f t="shared" si="1530"/>
        <v>0</v>
      </c>
      <c r="BZ174" s="13">
        <f>IF(BZ40="NA","0",IF(AND(BZ40&gt;0.6,BZ40&lt;=0.7),1,0))</f>
        <v>0</v>
      </c>
      <c r="CA174" s="39" t="s">
        <v>14</v>
      </c>
      <c r="CB174" s="13">
        <f t="shared" ref="CB174:CJ174" si="1531">IF(CB40="NA","0",IF(AND(CB40&gt;0.6,CB40&lt;=0.7),1,0))</f>
        <v>0</v>
      </c>
      <c r="CC174" s="13">
        <f t="shared" si="1531"/>
        <v>0</v>
      </c>
      <c r="CD174" s="13">
        <f t="shared" si="1531"/>
        <v>0</v>
      </c>
      <c r="CE174" s="13">
        <f t="shared" si="1531"/>
        <v>0</v>
      </c>
      <c r="CF174" s="13">
        <f t="shared" si="1531"/>
        <v>0</v>
      </c>
      <c r="CG174" s="13">
        <f t="shared" si="1531"/>
        <v>0</v>
      </c>
      <c r="CH174" s="13">
        <f t="shared" si="1531"/>
        <v>0</v>
      </c>
      <c r="CI174" s="13">
        <f t="shared" si="1531"/>
        <v>0</v>
      </c>
      <c r="CJ174" s="13">
        <f t="shared" si="1531"/>
        <v>0</v>
      </c>
      <c r="CK174" s="13">
        <f>IF(CK40="NA","0",IF(AND(CK40&gt;0.6,CK40&lt;=0.7),1,0))</f>
        <v>0</v>
      </c>
      <c r="CL174" s="39" t="s">
        <v>14</v>
      </c>
      <c r="CM174" s="13">
        <f t="shared" ref="CM174:CU174" si="1532">IF(CM40="NA","0",IF(AND(CM40&gt;0.6,CM40&lt;=0.7),1,0))</f>
        <v>0</v>
      </c>
      <c r="CN174" s="13">
        <f t="shared" si="1532"/>
        <v>0</v>
      </c>
      <c r="CO174" s="13">
        <f t="shared" si="1532"/>
        <v>0</v>
      </c>
      <c r="CP174" s="13">
        <f t="shared" si="1532"/>
        <v>0</v>
      </c>
      <c r="CQ174" s="13">
        <f t="shared" si="1532"/>
        <v>0</v>
      </c>
      <c r="CR174" s="13">
        <f t="shared" si="1532"/>
        <v>0</v>
      </c>
      <c r="CS174" s="13">
        <f t="shared" si="1532"/>
        <v>0</v>
      </c>
      <c r="CT174" s="13">
        <f t="shared" si="1532"/>
        <v>0</v>
      </c>
      <c r="CU174" s="13">
        <f t="shared" si="1532"/>
        <v>0</v>
      </c>
      <c r="CV174" s="13">
        <f>IF(CV40="NA","0",IF(AND(CV40&gt;0.6,CV40&lt;=0.7),1,0))</f>
        <v>0</v>
      </c>
      <c r="CW174" s="39" t="s">
        <v>14</v>
      </c>
      <c r="CX174" s="13">
        <f t="shared" ref="CX174:DF174" si="1533">IF(CX40="NA","0",IF(AND(CX40&gt;0.6,CX40&lt;=0.7),1,0))</f>
        <v>0</v>
      </c>
      <c r="CY174" s="13">
        <f t="shared" si="1533"/>
        <v>0</v>
      </c>
      <c r="CZ174" s="13">
        <f t="shared" si="1533"/>
        <v>0</v>
      </c>
      <c r="DA174" s="13">
        <f t="shared" si="1533"/>
        <v>0</v>
      </c>
      <c r="DB174" s="13">
        <f t="shared" si="1533"/>
        <v>0</v>
      </c>
      <c r="DC174" s="13">
        <f t="shared" si="1533"/>
        <v>0</v>
      </c>
      <c r="DD174" s="13">
        <f t="shared" si="1533"/>
        <v>0</v>
      </c>
      <c r="DE174" s="13">
        <f t="shared" si="1533"/>
        <v>0</v>
      </c>
      <c r="DF174" s="13">
        <f t="shared" si="1533"/>
        <v>0</v>
      </c>
      <c r="DG174" s="13">
        <f>IF(DG40="NA","0",IF(AND(DG40&gt;0.6,DG40&lt;=0.7),1,0))</f>
        <v>0</v>
      </c>
      <c r="DH174" s="39" t="s">
        <v>14</v>
      </c>
      <c r="DI174" s="13">
        <f t="shared" ref="DI174:DQ174" si="1534">IF(DI40="NA","0",IF(AND(DI40&gt;0.6,DI40&lt;=0.7),1,0))</f>
        <v>0</v>
      </c>
      <c r="DJ174" s="13">
        <f t="shared" si="1534"/>
        <v>0</v>
      </c>
      <c r="DK174" s="13">
        <f t="shared" si="1534"/>
        <v>0</v>
      </c>
      <c r="DL174" s="13">
        <f t="shared" si="1534"/>
        <v>0</v>
      </c>
      <c r="DM174" s="13">
        <f t="shared" si="1534"/>
        <v>0</v>
      </c>
      <c r="DN174" s="13">
        <f t="shared" si="1534"/>
        <v>0</v>
      </c>
      <c r="DO174" s="13">
        <f t="shared" si="1534"/>
        <v>0</v>
      </c>
      <c r="DP174" s="13">
        <f t="shared" si="1534"/>
        <v>0</v>
      </c>
      <c r="DQ174" s="13">
        <f t="shared" si="1534"/>
        <v>0</v>
      </c>
      <c r="DR174" s="13">
        <f>IF(DR40="NA","0",IF(AND(DR40&gt;0.6,DR40&lt;=0.7),1,0))</f>
        <v>0</v>
      </c>
      <c r="DS174" s="39" t="s">
        <v>14</v>
      </c>
      <c r="DT174" s="13">
        <f t="shared" ref="DT174:EB174" si="1535">IF(DT40="NA","0",IF(AND(DT40&gt;0.6,DT40&lt;=0.7),1,0))</f>
        <v>0</v>
      </c>
      <c r="DU174" s="13">
        <f t="shared" si="1535"/>
        <v>0</v>
      </c>
      <c r="DV174" s="13">
        <f t="shared" si="1535"/>
        <v>0</v>
      </c>
      <c r="DW174" s="13">
        <f t="shared" si="1535"/>
        <v>0</v>
      </c>
      <c r="DX174" s="13">
        <f t="shared" si="1535"/>
        <v>0</v>
      </c>
      <c r="DY174" s="13">
        <f t="shared" si="1535"/>
        <v>0</v>
      </c>
      <c r="DZ174" s="13">
        <f t="shared" si="1535"/>
        <v>0</v>
      </c>
      <c r="EA174" s="13">
        <f t="shared" si="1535"/>
        <v>0</v>
      </c>
      <c r="EB174" s="13">
        <f t="shared" si="1535"/>
        <v>0</v>
      </c>
      <c r="EC174" s="13">
        <f>IF(EC40="NA","0",IF(AND(EC40&gt;0.6,EC40&lt;=0.7),1,0))</f>
        <v>0</v>
      </c>
      <c r="ED174" s="39" t="s">
        <v>14</v>
      </c>
      <c r="EE174" s="13">
        <f t="shared" ref="EE174:EM174" si="1536">IF(EE40="NA","0",IF(AND(EE40&gt;0.6,EE40&lt;=0.7),1,0))</f>
        <v>0</v>
      </c>
      <c r="EF174" s="13">
        <f t="shared" si="1536"/>
        <v>0</v>
      </c>
      <c r="EG174" s="13">
        <f t="shared" si="1536"/>
        <v>0</v>
      </c>
      <c r="EH174" s="13">
        <f t="shared" si="1536"/>
        <v>0</v>
      </c>
      <c r="EI174" s="13">
        <f t="shared" si="1536"/>
        <v>0</v>
      </c>
      <c r="EJ174" s="13">
        <f t="shared" si="1536"/>
        <v>0</v>
      </c>
      <c r="EK174" s="13">
        <f t="shared" si="1536"/>
        <v>0</v>
      </c>
      <c r="EL174" s="13">
        <f t="shared" si="1536"/>
        <v>0</v>
      </c>
      <c r="EM174" s="13">
        <f t="shared" si="1536"/>
        <v>0</v>
      </c>
      <c r="EN174" s="13">
        <f t="shared" ref="EN174" si="1537">IF(EN40="NA","0",IF(AND(EN40&gt;0.6,EN40&lt;=0.7),1,0))</f>
        <v>0</v>
      </c>
      <c r="EO174" s="39" t="s">
        <v>14</v>
      </c>
      <c r="EP174" s="13">
        <f t="shared" ref="EP174:EY174" si="1538">IF(EP40="NA","0",IF(AND(EP40&gt;0.6,EP40&lt;=0.7),1,0))</f>
        <v>0</v>
      </c>
      <c r="EQ174" s="13">
        <f t="shared" si="1538"/>
        <v>0</v>
      </c>
      <c r="ER174" s="13">
        <f t="shared" si="1538"/>
        <v>0</v>
      </c>
      <c r="ES174" s="13">
        <f t="shared" si="1538"/>
        <v>0</v>
      </c>
      <c r="ET174" s="13">
        <f t="shared" si="1538"/>
        <v>0</v>
      </c>
      <c r="EU174" s="13">
        <f t="shared" si="1538"/>
        <v>0</v>
      </c>
      <c r="EV174" s="13">
        <f t="shared" si="1538"/>
        <v>0</v>
      </c>
      <c r="EW174" s="13">
        <f t="shared" si="1538"/>
        <v>0</v>
      </c>
      <c r="EX174" s="13">
        <f t="shared" si="1538"/>
        <v>0</v>
      </c>
      <c r="EY174" s="13">
        <f t="shared" si="1538"/>
        <v>0</v>
      </c>
      <c r="EZ174" s="39" t="s">
        <v>14</v>
      </c>
      <c r="FA174" s="13">
        <f t="shared" ref="FA174:FJ174" si="1539">IF(FA40="NA","0",IF(AND(FA40&gt;0.6,FA40&lt;=0.7),1,0))</f>
        <v>0</v>
      </c>
      <c r="FB174" s="13">
        <f t="shared" si="1539"/>
        <v>0</v>
      </c>
      <c r="FC174" s="13">
        <f t="shared" si="1539"/>
        <v>0</v>
      </c>
      <c r="FD174" s="13">
        <f t="shared" si="1539"/>
        <v>0</v>
      </c>
      <c r="FE174" s="13">
        <f t="shared" si="1539"/>
        <v>0</v>
      </c>
      <c r="FF174" s="13">
        <f t="shared" si="1539"/>
        <v>0</v>
      </c>
      <c r="FG174" s="13">
        <f t="shared" si="1539"/>
        <v>0</v>
      </c>
      <c r="FH174" s="13">
        <f t="shared" si="1539"/>
        <v>0</v>
      </c>
      <c r="FI174" s="13">
        <f t="shared" si="1539"/>
        <v>0</v>
      </c>
      <c r="FJ174" s="13">
        <f t="shared" si="1539"/>
        <v>0</v>
      </c>
      <c r="FK174" s="39" t="s">
        <v>14</v>
      </c>
      <c r="FL174" s="13">
        <f t="shared" ref="FL174:FR174" si="1540">IF(FL40="NA","0",IF(AND(FL40&gt;0.6,FL40&lt;=0.7),1,0))</f>
        <v>0</v>
      </c>
      <c r="FM174" s="13">
        <f t="shared" si="1540"/>
        <v>0</v>
      </c>
      <c r="FN174" s="13">
        <f t="shared" si="1540"/>
        <v>0</v>
      </c>
      <c r="FO174" s="13">
        <f t="shared" si="1540"/>
        <v>0</v>
      </c>
      <c r="FP174" s="13">
        <f t="shared" si="1540"/>
        <v>0</v>
      </c>
      <c r="FQ174" s="13">
        <f t="shared" si="1540"/>
        <v>0</v>
      </c>
      <c r="FR174" s="13">
        <f t="shared" si="1540"/>
        <v>0</v>
      </c>
      <c r="FS174" s="39" t="s">
        <v>14</v>
      </c>
      <c r="FT174" s="94" t="s">
        <v>14</v>
      </c>
      <c r="FU174" s="13">
        <f>SUM(B174:FS174)</f>
        <v>0</v>
      </c>
      <c r="FV174" s="37"/>
      <c r="FW174" s="4"/>
      <c r="FX174" s="4"/>
    </row>
    <row r="175" spans="1:180" x14ac:dyDescent="0.2">
      <c r="A175" s="39" t="s">
        <v>15</v>
      </c>
      <c r="B175" s="13">
        <f>IF(B41="NA","0",IF(AND(B41&gt;1.4,B41&lt;=1.5),1,0))</f>
        <v>0</v>
      </c>
      <c r="C175" s="13">
        <f t="shared" ref="C175:K175" si="1541">IF(C41="NA","0",IF(AND(C41&gt;1.4,C41&lt;=1.5),1,0))</f>
        <v>0</v>
      </c>
      <c r="D175" s="13">
        <f t="shared" si="1541"/>
        <v>0</v>
      </c>
      <c r="E175" s="13">
        <f t="shared" si="1541"/>
        <v>0</v>
      </c>
      <c r="F175" s="13">
        <f t="shared" si="1541"/>
        <v>0</v>
      </c>
      <c r="G175" s="13">
        <f t="shared" si="1541"/>
        <v>0</v>
      </c>
      <c r="H175" s="13">
        <f t="shared" si="1541"/>
        <v>0</v>
      </c>
      <c r="I175" s="13">
        <f t="shared" si="1541"/>
        <v>0</v>
      </c>
      <c r="J175" s="13">
        <f t="shared" si="1541"/>
        <v>0</v>
      </c>
      <c r="K175" s="13">
        <f t="shared" si="1541"/>
        <v>0</v>
      </c>
      <c r="L175" s="39" t="s">
        <v>15</v>
      </c>
      <c r="M175" s="13">
        <f>IF(M41="NA","0",IF(AND(M41&gt;1.4,M41&lt;=1.5),1,0))</f>
        <v>0</v>
      </c>
      <c r="N175" s="13">
        <f t="shared" ref="N175:U175" si="1542">IF(N41="NA","0",IF(AND(N41&gt;1.4,N41&lt;=1.5),1,0))</f>
        <v>0</v>
      </c>
      <c r="O175" s="13">
        <f t="shared" si="1542"/>
        <v>0</v>
      </c>
      <c r="P175" s="13">
        <f t="shared" si="1542"/>
        <v>0</v>
      </c>
      <c r="Q175" s="13">
        <f t="shared" si="1542"/>
        <v>0</v>
      </c>
      <c r="R175" s="13">
        <f t="shared" si="1542"/>
        <v>0</v>
      </c>
      <c r="S175" s="13">
        <f t="shared" si="1542"/>
        <v>0</v>
      </c>
      <c r="T175" s="13">
        <f t="shared" si="1542"/>
        <v>0</v>
      </c>
      <c r="U175" s="13">
        <f t="shared" si="1542"/>
        <v>0</v>
      </c>
      <c r="V175" s="13">
        <f t="shared" ref="V175" si="1543">IF(V41="NA","0",IF(AND(V41&gt;1.4,V41&lt;=1.5),1,0))</f>
        <v>0</v>
      </c>
      <c r="W175" s="13">
        <f>IF(W41="NA","0",IF(AND(W41&gt;1.4,W41&lt;=1.5),1,0))</f>
        <v>0</v>
      </c>
      <c r="X175" s="39" t="s">
        <v>15</v>
      </c>
      <c r="Y175" s="13">
        <f t="shared" ref="Y175:AG175" si="1544">IF(Y41="NA","0",IF(AND(Y41&gt;1.4,Y41&lt;=1.5),1,0))</f>
        <v>0</v>
      </c>
      <c r="Z175" s="13">
        <f t="shared" si="1544"/>
        <v>0</v>
      </c>
      <c r="AA175" s="13">
        <f t="shared" si="1544"/>
        <v>0</v>
      </c>
      <c r="AB175" s="13">
        <f t="shared" si="1544"/>
        <v>0</v>
      </c>
      <c r="AC175" s="13">
        <f t="shared" si="1544"/>
        <v>0</v>
      </c>
      <c r="AD175" s="13">
        <f t="shared" si="1544"/>
        <v>0</v>
      </c>
      <c r="AE175" s="13">
        <f t="shared" si="1544"/>
        <v>0</v>
      </c>
      <c r="AF175" s="13">
        <f t="shared" si="1544"/>
        <v>0</v>
      </c>
      <c r="AG175" s="13">
        <f t="shared" si="1544"/>
        <v>0</v>
      </c>
      <c r="AH175" s="13">
        <f>IF(AH41="NA","0",IF(AND(AH41&gt;1.4,AH41&lt;=1.5),1,0))</f>
        <v>0</v>
      </c>
      <c r="AI175" s="39" t="s">
        <v>15</v>
      </c>
      <c r="AJ175" s="13">
        <f t="shared" ref="AJ175:AR175" si="1545">IF(AJ41="NA","0",IF(AND(AJ41&gt;1.4,AJ41&lt;=1.5),1,0))</f>
        <v>0</v>
      </c>
      <c r="AK175" s="13">
        <f t="shared" si="1545"/>
        <v>0</v>
      </c>
      <c r="AL175" s="13">
        <f t="shared" si="1545"/>
        <v>0</v>
      </c>
      <c r="AM175" s="13">
        <f t="shared" si="1545"/>
        <v>0</v>
      </c>
      <c r="AN175" s="13">
        <f t="shared" si="1545"/>
        <v>0</v>
      </c>
      <c r="AO175" s="13">
        <f t="shared" si="1545"/>
        <v>0</v>
      </c>
      <c r="AP175" s="13">
        <f t="shared" si="1545"/>
        <v>0</v>
      </c>
      <c r="AQ175" s="13">
        <f t="shared" si="1545"/>
        <v>0</v>
      </c>
      <c r="AR175" s="13">
        <f t="shared" si="1545"/>
        <v>0</v>
      </c>
      <c r="AS175" s="13">
        <f>IF(AS41="NA","0",IF(AND(AS41&gt;1.4,AS41&lt;=1.5),1,0))</f>
        <v>0</v>
      </c>
      <c r="AT175" s="39" t="s">
        <v>15</v>
      </c>
      <c r="AU175" s="13">
        <f t="shared" ref="AU175:BC175" si="1546">IF(AU41="NA","0",IF(AND(AU41&gt;1.4,AU41&lt;=1.5),1,0))</f>
        <v>0</v>
      </c>
      <c r="AV175" s="13">
        <f t="shared" si="1546"/>
        <v>0</v>
      </c>
      <c r="AW175" s="13">
        <f t="shared" si="1546"/>
        <v>0</v>
      </c>
      <c r="AX175" s="13">
        <f t="shared" si="1546"/>
        <v>0</v>
      </c>
      <c r="AY175" s="13">
        <f t="shared" si="1546"/>
        <v>0</v>
      </c>
      <c r="AZ175" s="13">
        <f t="shared" si="1546"/>
        <v>0</v>
      </c>
      <c r="BA175" s="13">
        <f t="shared" si="1546"/>
        <v>0</v>
      </c>
      <c r="BB175" s="13">
        <f t="shared" si="1546"/>
        <v>0</v>
      </c>
      <c r="BC175" s="13">
        <f t="shared" si="1546"/>
        <v>0</v>
      </c>
      <c r="BD175" s="13">
        <f>IF(BD41="NA","0",IF(AND(BD41&gt;1.4,BD41&lt;=1.5),1,0))</f>
        <v>0</v>
      </c>
      <c r="BE175" s="39" t="s">
        <v>15</v>
      </c>
      <c r="BF175" s="13">
        <f t="shared" ref="BF175:BN175" si="1547">IF(BF41="NA","0",IF(AND(BF41&gt;1.4,BF41&lt;=1.5),1,0))</f>
        <v>0</v>
      </c>
      <c r="BG175" s="13">
        <f t="shared" si="1547"/>
        <v>0</v>
      </c>
      <c r="BH175" s="13">
        <f t="shared" si="1547"/>
        <v>0</v>
      </c>
      <c r="BI175" s="13">
        <f t="shared" si="1547"/>
        <v>0</v>
      </c>
      <c r="BJ175" s="13">
        <f t="shared" si="1547"/>
        <v>0</v>
      </c>
      <c r="BK175" s="13">
        <f t="shared" si="1547"/>
        <v>0</v>
      </c>
      <c r="BL175" s="13">
        <f t="shared" si="1547"/>
        <v>0</v>
      </c>
      <c r="BM175" s="13">
        <f t="shared" si="1547"/>
        <v>0</v>
      </c>
      <c r="BN175" s="13">
        <f t="shared" si="1547"/>
        <v>0</v>
      </c>
      <c r="BO175" s="13">
        <f>IF(BO41="NA","0",IF(AND(BO41&gt;1.4,BO41&lt;=1.5),1,0))</f>
        <v>0</v>
      </c>
      <c r="BP175" s="39" t="s">
        <v>15</v>
      </c>
      <c r="BQ175" s="13">
        <f t="shared" ref="BQ175:BY175" si="1548">IF(BQ41="NA","0",IF(AND(BQ41&gt;1.4,BQ41&lt;=1.5),1,0))</f>
        <v>0</v>
      </c>
      <c r="BR175" s="13">
        <f t="shared" si="1548"/>
        <v>0</v>
      </c>
      <c r="BS175" s="13">
        <f t="shared" si="1548"/>
        <v>0</v>
      </c>
      <c r="BT175" s="13">
        <f t="shared" si="1548"/>
        <v>0</v>
      </c>
      <c r="BU175" s="13">
        <f t="shared" si="1548"/>
        <v>0</v>
      </c>
      <c r="BV175" s="13">
        <f t="shared" si="1548"/>
        <v>0</v>
      </c>
      <c r="BW175" s="13">
        <f t="shared" si="1548"/>
        <v>0</v>
      </c>
      <c r="BX175" s="13">
        <f t="shared" si="1548"/>
        <v>0</v>
      </c>
      <c r="BY175" s="13">
        <f t="shared" si="1548"/>
        <v>0</v>
      </c>
      <c r="BZ175" s="13">
        <f>IF(BZ41="NA","0",IF(AND(BZ41&gt;1.4,BZ41&lt;=1.5),1,0))</f>
        <v>0</v>
      </c>
      <c r="CA175" s="39" t="s">
        <v>15</v>
      </c>
      <c r="CB175" s="13">
        <f t="shared" ref="CB175:CJ175" si="1549">IF(CB41="NA","0",IF(AND(CB41&gt;1.4,CB41&lt;=1.5),1,0))</f>
        <v>0</v>
      </c>
      <c r="CC175" s="13">
        <f t="shared" si="1549"/>
        <v>0</v>
      </c>
      <c r="CD175" s="13">
        <f t="shared" si="1549"/>
        <v>0</v>
      </c>
      <c r="CE175" s="13">
        <f t="shared" si="1549"/>
        <v>0</v>
      </c>
      <c r="CF175" s="13">
        <f t="shared" si="1549"/>
        <v>0</v>
      </c>
      <c r="CG175" s="13">
        <f t="shared" si="1549"/>
        <v>0</v>
      </c>
      <c r="CH175" s="13">
        <f t="shared" si="1549"/>
        <v>0</v>
      </c>
      <c r="CI175" s="13">
        <f t="shared" si="1549"/>
        <v>0</v>
      </c>
      <c r="CJ175" s="13">
        <f t="shared" si="1549"/>
        <v>0</v>
      </c>
      <c r="CK175" s="13">
        <f>IF(CK41="NA","0",IF(AND(CK41&gt;1.4,CK41&lt;=1.5),1,0))</f>
        <v>0</v>
      </c>
      <c r="CL175" s="39" t="s">
        <v>15</v>
      </c>
      <c r="CM175" s="13">
        <f t="shared" ref="CM175:CU175" si="1550">IF(CM41="NA","0",IF(AND(CM41&gt;1.4,CM41&lt;=1.5),1,0))</f>
        <v>0</v>
      </c>
      <c r="CN175" s="13">
        <f t="shared" si="1550"/>
        <v>0</v>
      </c>
      <c r="CO175" s="13">
        <f t="shared" si="1550"/>
        <v>0</v>
      </c>
      <c r="CP175" s="13">
        <f t="shared" si="1550"/>
        <v>0</v>
      </c>
      <c r="CQ175" s="13">
        <f t="shared" si="1550"/>
        <v>0</v>
      </c>
      <c r="CR175" s="13">
        <f t="shared" si="1550"/>
        <v>0</v>
      </c>
      <c r="CS175" s="13">
        <f t="shared" si="1550"/>
        <v>0</v>
      </c>
      <c r="CT175" s="13">
        <f t="shared" si="1550"/>
        <v>0</v>
      </c>
      <c r="CU175" s="13">
        <f t="shared" si="1550"/>
        <v>0</v>
      </c>
      <c r="CV175" s="13">
        <f>IF(CV41="NA","0",IF(AND(CV41&gt;1.4,CV41&lt;=1.5),1,0))</f>
        <v>0</v>
      </c>
      <c r="CW175" s="39" t="s">
        <v>15</v>
      </c>
      <c r="CX175" s="13">
        <f t="shared" ref="CX175:DF175" si="1551">IF(CX41="NA","0",IF(AND(CX41&gt;1.4,CX41&lt;=1.5),1,0))</f>
        <v>0</v>
      </c>
      <c r="CY175" s="13">
        <f t="shared" si="1551"/>
        <v>0</v>
      </c>
      <c r="CZ175" s="13">
        <f t="shared" si="1551"/>
        <v>0</v>
      </c>
      <c r="DA175" s="13">
        <f t="shared" si="1551"/>
        <v>0</v>
      </c>
      <c r="DB175" s="13">
        <f t="shared" si="1551"/>
        <v>0</v>
      </c>
      <c r="DC175" s="13">
        <f t="shared" si="1551"/>
        <v>0</v>
      </c>
      <c r="DD175" s="13">
        <f t="shared" si="1551"/>
        <v>0</v>
      </c>
      <c r="DE175" s="13">
        <f t="shared" si="1551"/>
        <v>0</v>
      </c>
      <c r="DF175" s="13">
        <f t="shared" si="1551"/>
        <v>0</v>
      </c>
      <c r="DG175" s="13">
        <f>IF(DG41="NA","0",IF(AND(DG41&gt;1.4,DG41&lt;=1.5),1,0))</f>
        <v>0</v>
      </c>
      <c r="DH175" s="39" t="s">
        <v>15</v>
      </c>
      <c r="DI175" s="13">
        <f t="shared" ref="DI175:DQ175" si="1552">IF(DI41="NA","0",IF(AND(DI41&gt;1.4,DI41&lt;=1.5),1,0))</f>
        <v>0</v>
      </c>
      <c r="DJ175" s="13">
        <f t="shared" si="1552"/>
        <v>0</v>
      </c>
      <c r="DK175" s="13">
        <f t="shared" si="1552"/>
        <v>0</v>
      </c>
      <c r="DL175" s="13">
        <f t="shared" si="1552"/>
        <v>0</v>
      </c>
      <c r="DM175" s="13">
        <f t="shared" si="1552"/>
        <v>0</v>
      </c>
      <c r="DN175" s="13">
        <f t="shared" si="1552"/>
        <v>0</v>
      </c>
      <c r="DO175" s="13">
        <f t="shared" si="1552"/>
        <v>0</v>
      </c>
      <c r="DP175" s="13">
        <f t="shared" si="1552"/>
        <v>0</v>
      </c>
      <c r="DQ175" s="13">
        <f t="shared" si="1552"/>
        <v>0</v>
      </c>
      <c r="DR175" s="13">
        <f>IF(DR41="NA","0",IF(AND(DR41&gt;1.4,DR41&lt;=1.5),1,0))</f>
        <v>0</v>
      </c>
      <c r="DS175" s="39" t="s">
        <v>15</v>
      </c>
      <c r="DT175" s="13">
        <f t="shared" ref="DT175:EB175" si="1553">IF(DT41="NA","0",IF(AND(DT41&gt;1.4,DT41&lt;=1.5),1,0))</f>
        <v>0</v>
      </c>
      <c r="DU175" s="13">
        <f t="shared" si="1553"/>
        <v>0</v>
      </c>
      <c r="DV175" s="13">
        <f t="shared" si="1553"/>
        <v>0</v>
      </c>
      <c r="DW175" s="13">
        <f t="shared" si="1553"/>
        <v>0</v>
      </c>
      <c r="DX175" s="13">
        <f t="shared" si="1553"/>
        <v>0</v>
      </c>
      <c r="DY175" s="13">
        <f t="shared" si="1553"/>
        <v>0</v>
      </c>
      <c r="DZ175" s="13">
        <f t="shared" si="1553"/>
        <v>0</v>
      </c>
      <c r="EA175" s="13">
        <f t="shared" si="1553"/>
        <v>0</v>
      </c>
      <c r="EB175" s="13">
        <f t="shared" si="1553"/>
        <v>0</v>
      </c>
      <c r="EC175" s="13">
        <f>IF(EC41="NA","0",IF(AND(EC41&gt;1.4,EC41&lt;=1.5),1,0))</f>
        <v>0</v>
      </c>
      <c r="ED175" s="39" t="s">
        <v>15</v>
      </c>
      <c r="EE175" s="13">
        <f t="shared" ref="EE175:EM175" si="1554">IF(EE41="NA","0",IF(AND(EE41&gt;1.4,EE41&lt;=1.5),1,0))</f>
        <v>0</v>
      </c>
      <c r="EF175" s="13">
        <f t="shared" si="1554"/>
        <v>0</v>
      </c>
      <c r="EG175" s="13">
        <f t="shared" si="1554"/>
        <v>0</v>
      </c>
      <c r="EH175" s="13">
        <f t="shared" si="1554"/>
        <v>0</v>
      </c>
      <c r="EI175" s="13">
        <f t="shared" si="1554"/>
        <v>0</v>
      </c>
      <c r="EJ175" s="13">
        <f t="shared" si="1554"/>
        <v>0</v>
      </c>
      <c r="EK175" s="13">
        <f t="shared" si="1554"/>
        <v>0</v>
      </c>
      <c r="EL175" s="13">
        <f t="shared" si="1554"/>
        <v>0</v>
      </c>
      <c r="EM175" s="13">
        <f t="shared" si="1554"/>
        <v>0</v>
      </c>
      <c r="EN175" s="13">
        <f t="shared" ref="EN175" si="1555">IF(EN41="NA","0",IF(AND(EN41&gt;1.4,EN41&lt;=1.5),1,0))</f>
        <v>0</v>
      </c>
      <c r="EO175" s="39" t="s">
        <v>15</v>
      </c>
      <c r="EP175" s="13">
        <f t="shared" ref="EP175:EY175" si="1556">IF(EP41="NA","0",IF(AND(EP41&gt;1.4,EP41&lt;=1.5),1,0))</f>
        <v>0</v>
      </c>
      <c r="EQ175" s="13">
        <f t="shared" si="1556"/>
        <v>0</v>
      </c>
      <c r="ER175" s="13">
        <f t="shared" si="1556"/>
        <v>0</v>
      </c>
      <c r="ES175" s="13">
        <f t="shared" si="1556"/>
        <v>0</v>
      </c>
      <c r="ET175" s="13">
        <f t="shared" si="1556"/>
        <v>0</v>
      </c>
      <c r="EU175" s="13">
        <f t="shared" si="1556"/>
        <v>0</v>
      </c>
      <c r="EV175" s="13">
        <f t="shared" si="1556"/>
        <v>0</v>
      </c>
      <c r="EW175" s="13">
        <f t="shared" si="1556"/>
        <v>0</v>
      </c>
      <c r="EX175" s="13">
        <f t="shared" si="1556"/>
        <v>0</v>
      </c>
      <c r="EY175" s="13">
        <f t="shared" si="1556"/>
        <v>0</v>
      </c>
      <c r="EZ175" s="39" t="s">
        <v>15</v>
      </c>
      <c r="FA175" s="13">
        <f t="shared" ref="FA175:FJ175" si="1557">IF(FA41="NA","0",IF(AND(FA41&gt;1.4,FA41&lt;=1.5),1,0))</f>
        <v>0</v>
      </c>
      <c r="FB175" s="13">
        <f t="shared" si="1557"/>
        <v>0</v>
      </c>
      <c r="FC175" s="13">
        <f t="shared" si="1557"/>
        <v>0</v>
      </c>
      <c r="FD175" s="13">
        <f t="shared" si="1557"/>
        <v>0</v>
      </c>
      <c r="FE175" s="13">
        <f t="shared" si="1557"/>
        <v>0</v>
      </c>
      <c r="FF175" s="13">
        <f t="shared" si="1557"/>
        <v>0</v>
      </c>
      <c r="FG175" s="13">
        <f t="shared" si="1557"/>
        <v>0</v>
      </c>
      <c r="FH175" s="13">
        <f t="shared" si="1557"/>
        <v>0</v>
      </c>
      <c r="FI175" s="13">
        <f t="shared" si="1557"/>
        <v>0</v>
      </c>
      <c r="FJ175" s="13">
        <f t="shared" si="1557"/>
        <v>0</v>
      </c>
      <c r="FK175" s="39" t="s">
        <v>15</v>
      </c>
      <c r="FL175" s="13">
        <f t="shared" ref="FL175:FR175" si="1558">IF(FL41="NA","0",IF(AND(FL41&gt;1.4,FL41&lt;=1.5),1,0))</f>
        <v>0</v>
      </c>
      <c r="FM175" s="13">
        <f t="shared" si="1558"/>
        <v>0</v>
      </c>
      <c r="FN175" s="13">
        <f t="shared" si="1558"/>
        <v>0</v>
      </c>
      <c r="FO175" s="13">
        <f t="shared" si="1558"/>
        <v>0</v>
      </c>
      <c r="FP175" s="13">
        <f t="shared" si="1558"/>
        <v>0</v>
      </c>
      <c r="FQ175" s="13">
        <f t="shared" si="1558"/>
        <v>0</v>
      </c>
      <c r="FR175" s="13">
        <f t="shared" si="1558"/>
        <v>0</v>
      </c>
      <c r="FS175" s="39" t="s">
        <v>15</v>
      </c>
      <c r="FT175" s="94" t="s">
        <v>15</v>
      </c>
      <c r="FU175" s="13">
        <f>SUM(B175:FS175)</f>
        <v>0</v>
      </c>
      <c r="FV175" s="37"/>
      <c r="FW175" s="4"/>
      <c r="FX175" s="4"/>
    </row>
    <row r="176" spans="1:180" x14ac:dyDescent="0.2">
      <c r="A176" s="39" t="s">
        <v>16</v>
      </c>
      <c r="B176" s="13">
        <f>IF(B42="NA","0",IF(AND(B42&gt;0.4,B42&lt;=0.5),1,0))</f>
        <v>0</v>
      </c>
      <c r="C176" s="13">
        <f t="shared" ref="C176:K176" si="1559">IF(C42="NA","0",IF(AND(C42&gt;0.4,C42&lt;=0.5),1,0))</f>
        <v>0</v>
      </c>
      <c r="D176" s="13">
        <f t="shared" si="1559"/>
        <v>0</v>
      </c>
      <c r="E176" s="13">
        <f t="shared" si="1559"/>
        <v>0</v>
      </c>
      <c r="F176" s="13">
        <f t="shared" si="1559"/>
        <v>0</v>
      </c>
      <c r="G176" s="13">
        <f t="shared" si="1559"/>
        <v>0</v>
      </c>
      <c r="H176" s="13">
        <f t="shared" si="1559"/>
        <v>0</v>
      </c>
      <c r="I176" s="13">
        <f t="shared" si="1559"/>
        <v>0</v>
      </c>
      <c r="J176" s="13">
        <f t="shared" si="1559"/>
        <v>0</v>
      </c>
      <c r="K176" s="13">
        <f t="shared" si="1559"/>
        <v>0</v>
      </c>
      <c r="L176" s="39" t="s">
        <v>16</v>
      </c>
      <c r="M176" s="13">
        <f>IF(M42="NA","0",IF(AND(M42&gt;0.4,M42&lt;=0.5),1,0))</f>
        <v>0</v>
      </c>
      <c r="N176" s="13">
        <f t="shared" ref="N176:U176" si="1560">IF(N42="NA","0",IF(AND(N42&gt;0.4,N42&lt;=0.5),1,0))</f>
        <v>0</v>
      </c>
      <c r="O176" s="13">
        <f t="shared" si="1560"/>
        <v>0</v>
      </c>
      <c r="P176" s="13">
        <f t="shared" si="1560"/>
        <v>0</v>
      </c>
      <c r="Q176" s="13">
        <f t="shared" si="1560"/>
        <v>0</v>
      </c>
      <c r="R176" s="13">
        <f t="shared" si="1560"/>
        <v>0</v>
      </c>
      <c r="S176" s="13">
        <f t="shared" si="1560"/>
        <v>0</v>
      </c>
      <c r="T176" s="13">
        <f t="shared" si="1560"/>
        <v>0</v>
      </c>
      <c r="U176" s="13">
        <f t="shared" si="1560"/>
        <v>0</v>
      </c>
      <c r="V176" s="13">
        <f t="shared" ref="V176" si="1561">IF(V42="NA","0",IF(AND(V42&gt;0.4,V42&lt;=0.5),1,0))</f>
        <v>0</v>
      </c>
      <c r="W176" s="13">
        <f>IF(W42="NA","0",IF(AND(W42&gt;0.4,W42&lt;=0.5),1,0))</f>
        <v>0</v>
      </c>
      <c r="X176" s="39" t="s">
        <v>16</v>
      </c>
      <c r="Y176" s="13">
        <f t="shared" ref="Y176:AG176" si="1562">IF(Y42="NA","0",IF(AND(Y42&gt;0.4,Y42&lt;=0.5),1,0))</f>
        <v>0</v>
      </c>
      <c r="Z176" s="13">
        <f t="shared" si="1562"/>
        <v>0</v>
      </c>
      <c r="AA176" s="13">
        <f t="shared" si="1562"/>
        <v>0</v>
      </c>
      <c r="AB176" s="13">
        <f t="shared" si="1562"/>
        <v>0</v>
      </c>
      <c r="AC176" s="13">
        <f t="shared" si="1562"/>
        <v>0</v>
      </c>
      <c r="AD176" s="13">
        <f t="shared" si="1562"/>
        <v>0</v>
      </c>
      <c r="AE176" s="13">
        <f t="shared" si="1562"/>
        <v>0</v>
      </c>
      <c r="AF176" s="13">
        <f t="shared" si="1562"/>
        <v>0</v>
      </c>
      <c r="AG176" s="13">
        <f t="shared" si="1562"/>
        <v>0</v>
      </c>
      <c r="AH176" s="13">
        <f>IF(AH42="NA","0",IF(AND(AH42&gt;0.4,AH42&lt;=0.5),1,0))</f>
        <v>0</v>
      </c>
      <c r="AI176" s="39" t="s">
        <v>16</v>
      </c>
      <c r="AJ176" s="13">
        <f t="shared" ref="AJ176:AR176" si="1563">IF(AJ42="NA","0",IF(AND(AJ42&gt;0.4,AJ42&lt;=0.5),1,0))</f>
        <v>0</v>
      </c>
      <c r="AK176" s="13">
        <f t="shared" si="1563"/>
        <v>0</v>
      </c>
      <c r="AL176" s="13">
        <f t="shared" si="1563"/>
        <v>0</v>
      </c>
      <c r="AM176" s="13">
        <f t="shared" si="1563"/>
        <v>0</v>
      </c>
      <c r="AN176" s="13">
        <f t="shared" si="1563"/>
        <v>0</v>
      </c>
      <c r="AO176" s="13">
        <f t="shared" si="1563"/>
        <v>0</v>
      </c>
      <c r="AP176" s="13">
        <f t="shared" si="1563"/>
        <v>0</v>
      </c>
      <c r="AQ176" s="13">
        <f t="shared" si="1563"/>
        <v>0</v>
      </c>
      <c r="AR176" s="13">
        <f t="shared" si="1563"/>
        <v>0</v>
      </c>
      <c r="AS176" s="13">
        <f>IF(AS42="NA","0",IF(AND(AS42&gt;0.4,AS42&lt;=0.5),1,0))</f>
        <v>0</v>
      </c>
      <c r="AT176" s="39" t="s">
        <v>16</v>
      </c>
      <c r="AU176" s="13">
        <f t="shared" ref="AU176:BC176" si="1564">IF(AU42="NA","0",IF(AND(AU42&gt;0.4,AU42&lt;=0.5),1,0))</f>
        <v>0</v>
      </c>
      <c r="AV176" s="13">
        <f t="shared" si="1564"/>
        <v>0</v>
      </c>
      <c r="AW176" s="13">
        <f t="shared" si="1564"/>
        <v>0</v>
      </c>
      <c r="AX176" s="13">
        <f t="shared" si="1564"/>
        <v>0</v>
      </c>
      <c r="AY176" s="13">
        <f t="shared" si="1564"/>
        <v>0</v>
      </c>
      <c r="AZ176" s="13">
        <f t="shared" si="1564"/>
        <v>0</v>
      </c>
      <c r="BA176" s="13">
        <f t="shared" si="1564"/>
        <v>0</v>
      </c>
      <c r="BB176" s="13">
        <f t="shared" si="1564"/>
        <v>0</v>
      </c>
      <c r="BC176" s="13">
        <f t="shared" si="1564"/>
        <v>0</v>
      </c>
      <c r="BD176" s="13">
        <f>IF(BD42="NA","0",IF(AND(BD42&gt;0.4,BD42&lt;=0.5),1,0))</f>
        <v>0</v>
      </c>
      <c r="BE176" s="39" t="s">
        <v>16</v>
      </c>
      <c r="BF176" s="13">
        <f t="shared" ref="BF176:BN176" si="1565">IF(BF42="NA","0",IF(AND(BF42&gt;0.4,BF42&lt;=0.5),1,0))</f>
        <v>0</v>
      </c>
      <c r="BG176" s="13">
        <f t="shared" si="1565"/>
        <v>0</v>
      </c>
      <c r="BH176" s="13">
        <f t="shared" si="1565"/>
        <v>0</v>
      </c>
      <c r="BI176" s="13">
        <f t="shared" si="1565"/>
        <v>0</v>
      </c>
      <c r="BJ176" s="13">
        <f t="shared" si="1565"/>
        <v>0</v>
      </c>
      <c r="BK176" s="13">
        <f t="shared" si="1565"/>
        <v>0</v>
      </c>
      <c r="BL176" s="13">
        <f t="shared" si="1565"/>
        <v>0</v>
      </c>
      <c r="BM176" s="13">
        <f t="shared" si="1565"/>
        <v>0</v>
      </c>
      <c r="BN176" s="13">
        <f t="shared" si="1565"/>
        <v>0</v>
      </c>
      <c r="BO176" s="13">
        <f>IF(BO42="NA","0",IF(AND(BO42&gt;0.4,BO42&lt;=0.5),1,0))</f>
        <v>0</v>
      </c>
      <c r="BP176" s="39" t="s">
        <v>16</v>
      </c>
      <c r="BQ176" s="13">
        <f t="shared" ref="BQ176:BY176" si="1566">IF(BQ42="NA","0",IF(AND(BQ42&gt;0.4,BQ42&lt;=0.5),1,0))</f>
        <v>0</v>
      </c>
      <c r="BR176" s="13">
        <f t="shared" si="1566"/>
        <v>0</v>
      </c>
      <c r="BS176" s="13">
        <f t="shared" si="1566"/>
        <v>0</v>
      </c>
      <c r="BT176" s="13">
        <f t="shared" si="1566"/>
        <v>0</v>
      </c>
      <c r="BU176" s="13">
        <f t="shared" si="1566"/>
        <v>0</v>
      </c>
      <c r="BV176" s="13">
        <f t="shared" si="1566"/>
        <v>0</v>
      </c>
      <c r="BW176" s="13">
        <f t="shared" si="1566"/>
        <v>0</v>
      </c>
      <c r="BX176" s="13">
        <f t="shared" si="1566"/>
        <v>0</v>
      </c>
      <c r="BY176" s="13">
        <f t="shared" si="1566"/>
        <v>0</v>
      </c>
      <c r="BZ176" s="13">
        <f>IF(BZ42="NA","0",IF(AND(BZ42&gt;0.4,BZ42&lt;=0.5),1,0))</f>
        <v>0</v>
      </c>
      <c r="CA176" s="39" t="s">
        <v>16</v>
      </c>
      <c r="CB176" s="13">
        <f t="shared" ref="CB176:CJ176" si="1567">IF(CB42="NA","0",IF(AND(CB42&gt;0.4,CB42&lt;=0.5),1,0))</f>
        <v>0</v>
      </c>
      <c r="CC176" s="13">
        <f t="shared" si="1567"/>
        <v>0</v>
      </c>
      <c r="CD176" s="13">
        <f t="shared" si="1567"/>
        <v>0</v>
      </c>
      <c r="CE176" s="13">
        <f t="shared" si="1567"/>
        <v>0</v>
      </c>
      <c r="CF176" s="13">
        <f t="shared" si="1567"/>
        <v>0</v>
      </c>
      <c r="CG176" s="13">
        <f t="shared" si="1567"/>
        <v>0</v>
      </c>
      <c r="CH176" s="13">
        <f t="shared" si="1567"/>
        <v>0</v>
      </c>
      <c r="CI176" s="13">
        <f t="shared" si="1567"/>
        <v>0</v>
      </c>
      <c r="CJ176" s="13">
        <f t="shared" si="1567"/>
        <v>0</v>
      </c>
      <c r="CK176" s="13">
        <f>IF(CK42="NA","0",IF(AND(CK42&gt;0.4,CK42&lt;=0.5),1,0))</f>
        <v>0</v>
      </c>
      <c r="CL176" s="39" t="s">
        <v>16</v>
      </c>
      <c r="CM176" s="13">
        <f t="shared" ref="CM176:CU176" si="1568">IF(CM42="NA","0",IF(AND(CM42&gt;0.4,CM42&lt;=0.5),1,0))</f>
        <v>0</v>
      </c>
      <c r="CN176" s="13">
        <f t="shared" si="1568"/>
        <v>0</v>
      </c>
      <c r="CO176" s="13">
        <f t="shared" si="1568"/>
        <v>0</v>
      </c>
      <c r="CP176" s="13">
        <f t="shared" si="1568"/>
        <v>0</v>
      </c>
      <c r="CQ176" s="13">
        <f t="shared" si="1568"/>
        <v>0</v>
      </c>
      <c r="CR176" s="13">
        <f t="shared" si="1568"/>
        <v>0</v>
      </c>
      <c r="CS176" s="13">
        <f t="shared" si="1568"/>
        <v>0</v>
      </c>
      <c r="CT176" s="13">
        <f t="shared" si="1568"/>
        <v>0</v>
      </c>
      <c r="CU176" s="13">
        <f t="shared" si="1568"/>
        <v>0</v>
      </c>
      <c r="CV176" s="13">
        <f>IF(CV42="NA","0",IF(AND(CV42&gt;0.4,CV42&lt;=0.5),1,0))</f>
        <v>0</v>
      </c>
      <c r="CW176" s="39" t="s">
        <v>16</v>
      </c>
      <c r="CX176" s="13">
        <f t="shared" ref="CX176:DF176" si="1569">IF(CX42="NA","0",IF(AND(CX42&gt;0.4,CX42&lt;=0.5),1,0))</f>
        <v>0</v>
      </c>
      <c r="CY176" s="13">
        <f t="shared" si="1569"/>
        <v>0</v>
      </c>
      <c r="CZ176" s="13">
        <f t="shared" si="1569"/>
        <v>0</v>
      </c>
      <c r="DA176" s="13">
        <f t="shared" si="1569"/>
        <v>0</v>
      </c>
      <c r="DB176" s="13">
        <f t="shared" si="1569"/>
        <v>0</v>
      </c>
      <c r="DC176" s="13">
        <f t="shared" si="1569"/>
        <v>0</v>
      </c>
      <c r="DD176" s="13">
        <f t="shared" si="1569"/>
        <v>0</v>
      </c>
      <c r="DE176" s="13">
        <f t="shared" si="1569"/>
        <v>0</v>
      </c>
      <c r="DF176" s="13">
        <f t="shared" si="1569"/>
        <v>0</v>
      </c>
      <c r="DG176" s="13">
        <f>IF(DG42="NA","0",IF(AND(DG42&gt;0.4,DG42&lt;=0.5),1,0))</f>
        <v>0</v>
      </c>
      <c r="DH176" s="39" t="s">
        <v>16</v>
      </c>
      <c r="DI176" s="13">
        <f t="shared" ref="DI176:DQ176" si="1570">IF(DI42="NA","0",IF(AND(DI42&gt;0.4,DI42&lt;=0.5),1,0))</f>
        <v>0</v>
      </c>
      <c r="DJ176" s="13">
        <f t="shared" si="1570"/>
        <v>0</v>
      </c>
      <c r="DK176" s="13">
        <f t="shared" si="1570"/>
        <v>0</v>
      </c>
      <c r="DL176" s="13">
        <f t="shared" si="1570"/>
        <v>0</v>
      </c>
      <c r="DM176" s="13">
        <f t="shared" si="1570"/>
        <v>0</v>
      </c>
      <c r="DN176" s="13">
        <f t="shared" si="1570"/>
        <v>0</v>
      </c>
      <c r="DO176" s="13">
        <f t="shared" si="1570"/>
        <v>0</v>
      </c>
      <c r="DP176" s="13">
        <f t="shared" si="1570"/>
        <v>0</v>
      </c>
      <c r="DQ176" s="13">
        <f t="shared" si="1570"/>
        <v>0</v>
      </c>
      <c r="DR176" s="13">
        <f>IF(DR42="NA","0",IF(AND(DR42&gt;0.4,DR42&lt;=0.5),1,0))</f>
        <v>0</v>
      </c>
      <c r="DS176" s="39" t="s">
        <v>16</v>
      </c>
      <c r="DT176" s="13">
        <f t="shared" ref="DT176:EB176" si="1571">IF(DT42="NA","0",IF(AND(DT42&gt;0.4,DT42&lt;=0.5),1,0))</f>
        <v>0</v>
      </c>
      <c r="DU176" s="13">
        <f t="shared" si="1571"/>
        <v>0</v>
      </c>
      <c r="DV176" s="13">
        <f t="shared" si="1571"/>
        <v>0</v>
      </c>
      <c r="DW176" s="13">
        <f t="shared" si="1571"/>
        <v>0</v>
      </c>
      <c r="DX176" s="13">
        <f t="shared" si="1571"/>
        <v>0</v>
      </c>
      <c r="DY176" s="13">
        <f t="shared" si="1571"/>
        <v>0</v>
      </c>
      <c r="DZ176" s="13">
        <f t="shared" si="1571"/>
        <v>0</v>
      </c>
      <c r="EA176" s="13">
        <f t="shared" si="1571"/>
        <v>0</v>
      </c>
      <c r="EB176" s="13">
        <f t="shared" si="1571"/>
        <v>0</v>
      </c>
      <c r="EC176" s="13">
        <f>IF(EC42="NA","0",IF(AND(EC42&gt;0.4,EC42&lt;=0.5),1,0))</f>
        <v>0</v>
      </c>
      <c r="ED176" s="39" t="s">
        <v>16</v>
      </c>
      <c r="EE176" s="13">
        <f t="shared" ref="EE176:EM176" si="1572">IF(EE42="NA","0",IF(AND(EE42&gt;0.4,EE42&lt;=0.5),1,0))</f>
        <v>0</v>
      </c>
      <c r="EF176" s="13">
        <f t="shared" si="1572"/>
        <v>0</v>
      </c>
      <c r="EG176" s="13">
        <f t="shared" si="1572"/>
        <v>0</v>
      </c>
      <c r="EH176" s="13">
        <f t="shared" si="1572"/>
        <v>0</v>
      </c>
      <c r="EI176" s="13">
        <f t="shared" si="1572"/>
        <v>0</v>
      </c>
      <c r="EJ176" s="13">
        <f t="shared" si="1572"/>
        <v>0</v>
      </c>
      <c r="EK176" s="13">
        <f t="shared" si="1572"/>
        <v>0</v>
      </c>
      <c r="EL176" s="13">
        <f t="shared" si="1572"/>
        <v>0</v>
      </c>
      <c r="EM176" s="13">
        <f t="shared" si="1572"/>
        <v>0</v>
      </c>
      <c r="EN176" s="13">
        <f t="shared" ref="EN176" si="1573">IF(EN42="NA","0",IF(AND(EN42&gt;0.4,EN42&lt;=0.5),1,0))</f>
        <v>0</v>
      </c>
      <c r="EO176" s="39" t="s">
        <v>16</v>
      </c>
      <c r="EP176" s="13">
        <f t="shared" ref="EP176:EY176" si="1574">IF(EP42="NA","0",IF(AND(EP42&gt;0.4,EP42&lt;=0.5),1,0))</f>
        <v>0</v>
      </c>
      <c r="EQ176" s="13">
        <f t="shared" si="1574"/>
        <v>0</v>
      </c>
      <c r="ER176" s="13">
        <f t="shared" si="1574"/>
        <v>0</v>
      </c>
      <c r="ES176" s="13">
        <f t="shared" si="1574"/>
        <v>0</v>
      </c>
      <c r="ET176" s="13">
        <f t="shared" si="1574"/>
        <v>0</v>
      </c>
      <c r="EU176" s="13">
        <f t="shared" si="1574"/>
        <v>0</v>
      </c>
      <c r="EV176" s="13">
        <f t="shared" si="1574"/>
        <v>0</v>
      </c>
      <c r="EW176" s="13">
        <f t="shared" si="1574"/>
        <v>0</v>
      </c>
      <c r="EX176" s="13">
        <f t="shared" si="1574"/>
        <v>0</v>
      </c>
      <c r="EY176" s="13">
        <f t="shared" si="1574"/>
        <v>0</v>
      </c>
      <c r="EZ176" s="39" t="s">
        <v>16</v>
      </c>
      <c r="FA176" s="13">
        <f t="shared" ref="FA176:FJ176" si="1575">IF(FA42="NA","0",IF(AND(FA42&gt;0.4,FA42&lt;=0.5),1,0))</f>
        <v>0</v>
      </c>
      <c r="FB176" s="13">
        <f t="shared" si="1575"/>
        <v>0</v>
      </c>
      <c r="FC176" s="13">
        <f t="shared" si="1575"/>
        <v>0</v>
      </c>
      <c r="FD176" s="13">
        <f t="shared" si="1575"/>
        <v>0</v>
      </c>
      <c r="FE176" s="13">
        <f t="shared" si="1575"/>
        <v>0</v>
      </c>
      <c r="FF176" s="13">
        <f t="shared" si="1575"/>
        <v>0</v>
      </c>
      <c r="FG176" s="13">
        <f t="shared" si="1575"/>
        <v>0</v>
      </c>
      <c r="FH176" s="13">
        <f t="shared" si="1575"/>
        <v>0</v>
      </c>
      <c r="FI176" s="13">
        <f t="shared" si="1575"/>
        <v>0</v>
      </c>
      <c r="FJ176" s="13">
        <f t="shared" si="1575"/>
        <v>0</v>
      </c>
      <c r="FK176" s="39" t="s">
        <v>16</v>
      </c>
      <c r="FL176" s="13">
        <f t="shared" ref="FL176:FR176" si="1576">IF(FL42="NA","0",IF(AND(FL42&gt;0.4,FL42&lt;=0.5),1,0))</f>
        <v>0</v>
      </c>
      <c r="FM176" s="13">
        <f t="shared" si="1576"/>
        <v>0</v>
      </c>
      <c r="FN176" s="13">
        <f t="shared" si="1576"/>
        <v>0</v>
      </c>
      <c r="FO176" s="13">
        <f t="shared" si="1576"/>
        <v>0</v>
      </c>
      <c r="FP176" s="13">
        <f t="shared" si="1576"/>
        <v>0</v>
      </c>
      <c r="FQ176" s="13">
        <f t="shared" si="1576"/>
        <v>0</v>
      </c>
      <c r="FR176" s="13">
        <f t="shared" si="1576"/>
        <v>0</v>
      </c>
      <c r="FS176" s="39" t="s">
        <v>16</v>
      </c>
      <c r="FT176" s="94" t="s">
        <v>16</v>
      </c>
      <c r="FU176" s="13">
        <f>SUM(B176:FS176)</f>
        <v>0</v>
      </c>
      <c r="FV176" s="37"/>
      <c r="FW176" s="4"/>
      <c r="FX176" s="4"/>
    </row>
    <row r="177" spans="1:180" x14ac:dyDescent="0.2">
      <c r="A177" s="36" t="s">
        <v>81</v>
      </c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6" t="s">
        <v>81</v>
      </c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6" t="s">
        <v>81</v>
      </c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6" t="s">
        <v>81</v>
      </c>
      <c r="AJ177" s="37"/>
      <c r="AK177" s="37"/>
      <c r="AL177" s="37"/>
      <c r="AM177" s="37"/>
      <c r="AN177" s="37"/>
      <c r="AO177" s="37"/>
      <c r="AP177" s="37"/>
      <c r="AQ177" s="37"/>
      <c r="AR177" s="37"/>
      <c r="AS177" s="37"/>
      <c r="AT177" s="36" t="s">
        <v>81</v>
      </c>
      <c r="AU177" s="37"/>
      <c r="AV177" s="37"/>
      <c r="AW177" s="37"/>
      <c r="AX177" s="37"/>
      <c r="AY177" s="37"/>
      <c r="AZ177" s="37"/>
      <c r="BA177" s="37"/>
      <c r="BB177" s="37"/>
      <c r="BC177" s="37"/>
      <c r="BD177" s="37"/>
      <c r="BE177" s="36" t="s">
        <v>81</v>
      </c>
      <c r="BF177" s="37"/>
      <c r="BG177" s="37"/>
      <c r="BH177" s="37"/>
      <c r="BI177" s="37"/>
      <c r="BJ177" s="37"/>
      <c r="BK177" s="37"/>
      <c r="BL177" s="37"/>
      <c r="BM177" s="37"/>
      <c r="BN177" s="37"/>
      <c r="BO177" s="37"/>
      <c r="BP177" s="36" t="s">
        <v>81</v>
      </c>
      <c r="BQ177" s="37"/>
      <c r="BR177" s="37"/>
      <c r="BS177" s="37"/>
      <c r="BT177" s="37"/>
      <c r="BU177" s="37"/>
      <c r="BV177" s="37"/>
      <c r="BW177" s="37"/>
      <c r="BX177" s="37"/>
      <c r="BY177" s="37"/>
      <c r="BZ177" s="37"/>
      <c r="CA177" s="36" t="s">
        <v>81</v>
      </c>
      <c r="CB177" s="37"/>
      <c r="CC177" s="37"/>
      <c r="CD177" s="37"/>
      <c r="CE177" s="37"/>
      <c r="CF177" s="37"/>
      <c r="CG177" s="37"/>
      <c r="CH177" s="37"/>
      <c r="CI177" s="37"/>
      <c r="CJ177" s="37"/>
      <c r="CK177" s="37"/>
      <c r="CL177" s="36" t="s">
        <v>81</v>
      </c>
      <c r="CM177" s="37"/>
      <c r="CN177" s="37"/>
      <c r="CO177" s="37"/>
      <c r="CP177" s="37"/>
      <c r="CQ177" s="37"/>
      <c r="CR177" s="37"/>
      <c r="CS177" s="37"/>
      <c r="CT177" s="37"/>
      <c r="CU177" s="37"/>
      <c r="CV177" s="37"/>
      <c r="CW177" s="36" t="s">
        <v>81</v>
      </c>
      <c r="CX177" s="37"/>
      <c r="CY177" s="37"/>
      <c r="CZ177" s="37"/>
      <c r="DA177" s="37"/>
      <c r="DB177" s="37"/>
      <c r="DC177" s="37"/>
      <c r="DD177" s="37"/>
      <c r="DE177" s="37"/>
      <c r="DF177" s="37"/>
      <c r="DG177" s="37"/>
      <c r="DH177" s="36" t="s">
        <v>81</v>
      </c>
      <c r="DI177" s="37"/>
      <c r="DJ177" s="37"/>
      <c r="DK177" s="37"/>
      <c r="DL177" s="37"/>
      <c r="DM177" s="37"/>
      <c r="DN177" s="37"/>
      <c r="DO177" s="37"/>
      <c r="DP177" s="37"/>
      <c r="DQ177" s="37"/>
      <c r="DR177" s="37"/>
      <c r="DS177" s="36" t="s">
        <v>81</v>
      </c>
      <c r="DT177" s="37"/>
      <c r="DU177" s="37"/>
      <c r="DV177" s="37"/>
      <c r="DW177" s="37"/>
      <c r="DX177" s="37"/>
      <c r="DY177" s="37"/>
      <c r="DZ177" s="37"/>
      <c r="EA177" s="37"/>
      <c r="EB177" s="37"/>
      <c r="EC177" s="37"/>
      <c r="ED177" s="36" t="s">
        <v>81</v>
      </c>
      <c r="EE177" s="37"/>
      <c r="EF177" s="37"/>
      <c r="EG177" s="37"/>
      <c r="EH177" s="37"/>
      <c r="EI177" s="37"/>
      <c r="EJ177" s="37"/>
      <c r="EK177" s="37"/>
      <c r="EL177" s="37"/>
      <c r="EM177" s="37"/>
      <c r="EN177" s="37"/>
      <c r="EO177" s="36" t="s">
        <v>81</v>
      </c>
      <c r="EP177" s="37"/>
      <c r="EQ177" s="37"/>
      <c r="ER177" s="37"/>
      <c r="ES177" s="37"/>
      <c r="ET177" s="37"/>
      <c r="EU177" s="37"/>
      <c r="EV177" s="37"/>
      <c r="EW177" s="37"/>
      <c r="EX177" s="37"/>
      <c r="EY177" s="37"/>
      <c r="EZ177" s="36" t="s">
        <v>81</v>
      </c>
      <c r="FA177" s="37"/>
      <c r="FB177" s="37"/>
      <c r="FC177" s="37"/>
      <c r="FD177" s="37"/>
      <c r="FE177" s="37"/>
      <c r="FF177" s="37"/>
      <c r="FG177" s="37"/>
      <c r="FH177" s="37"/>
      <c r="FI177" s="37"/>
      <c r="FJ177" s="37"/>
      <c r="FK177" s="36" t="s">
        <v>81</v>
      </c>
      <c r="FL177" s="37"/>
      <c r="FM177" s="37"/>
      <c r="FN177" s="37"/>
      <c r="FO177" s="37"/>
      <c r="FP177" s="37"/>
      <c r="FQ177" s="37"/>
      <c r="FR177" s="37"/>
      <c r="FS177" s="36" t="s">
        <v>81</v>
      </c>
      <c r="FT177" s="36" t="s">
        <v>81</v>
      </c>
      <c r="FU177" s="37"/>
      <c r="FV177" s="37"/>
      <c r="FW177" s="4"/>
      <c r="FX177" s="4"/>
    </row>
    <row r="178" spans="1:180" x14ac:dyDescent="0.2">
      <c r="A178" s="39" t="s">
        <v>14</v>
      </c>
      <c r="B178" s="13">
        <f>IF(B40="NA","0",IF(B40&gt;0.7,1,0))</f>
        <v>0</v>
      </c>
      <c r="C178" s="13">
        <f t="shared" ref="C178:K178" si="1577">IF(C40="NA","0",IF(C40&gt;0.7,1,0))</f>
        <v>0</v>
      </c>
      <c r="D178" s="13">
        <f t="shared" si="1577"/>
        <v>0</v>
      </c>
      <c r="E178" s="13">
        <f t="shared" si="1577"/>
        <v>0</v>
      </c>
      <c r="F178" s="13">
        <f t="shared" si="1577"/>
        <v>0</v>
      </c>
      <c r="G178" s="13">
        <f t="shared" si="1577"/>
        <v>0</v>
      </c>
      <c r="H178" s="13">
        <f t="shared" si="1577"/>
        <v>0</v>
      </c>
      <c r="I178" s="13">
        <f t="shared" si="1577"/>
        <v>0</v>
      </c>
      <c r="J178" s="13">
        <f t="shared" si="1577"/>
        <v>0</v>
      </c>
      <c r="K178" s="13">
        <f t="shared" si="1577"/>
        <v>0</v>
      </c>
      <c r="L178" s="39" t="s">
        <v>14</v>
      </c>
      <c r="M178" s="13">
        <f>IF(M40="NA","0",IF(M40&gt;0.7,1,0))</f>
        <v>0</v>
      </c>
      <c r="N178" s="13">
        <f t="shared" ref="N178:U178" si="1578">IF(N40="NA","0",IF(N40&gt;0.7,1,0))</f>
        <v>0</v>
      </c>
      <c r="O178" s="13">
        <f t="shared" si="1578"/>
        <v>0</v>
      </c>
      <c r="P178" s="13">
        <f t="shared" si="1578"/>
        <v>0</v>
      </c>
      <c r="Q178" s="13">
        <f t="shared" si="1578"/>
        <v>0</v>
      </c>
      <c r="R178" s="13">
        <f t="shared" si="1578"/>
        <v>0</v>
      </c>
      <c r="S178" s="13">
        <f t="shared" si="1578"/>
        <v>0</v>
      </c>
      <c r="T178" s="13">
        <f t="shared" si="1578"/>
        <v>0</v>
      </c>
      <c r="U178" s="13">
        <f t="shared" si="1578"/>
        <v>0</v>
      </c>
      <c r="V178" s="13">
        <f t="shared" ref="V178" si="1579">IF(V40="NA","0",IF(V40&gt;0.7,1,0))</f>
        <v>0</v>
      </c>
      <c r="W178" s="13">
        <f>IF(W40="NA","0",IF(W40&gt;0.7,1,0))</f>
        <v>0</v>
      </c>
      <c r="X178" s="39" t="s">
        <v>14</v>
      </c>
      <c r="Y178" s="13">
        <f t="shared" ref="Y178:AG178" si="1580">IF(Y40="NA","0",IF(Y40&gt;0.7,1,0))</f>
        <v>0</v>
      </c>
      <c r="Z178" s="13">
        <f t="shared" si="1580"/>
        <v>0</v>
      </c>
      <c r="AA178" s="13">
        <f t="shared" si="1580"/>
        <v>0</v>
      </c>
      <c r="AB178" s="13">
        <f t="shared" si="1580"/>
        <v>0</v>
      </c>
      <c r="AC178" s="13">
        <f t="shared" si="1580"/>
        <v>0</v>
      </c>
      <c r="AD178" s="13">
        <f t="shared" si="1580"/>
        <v>0</v>
      </c>
      <c r="AE178" s="13">
        <f t="shared" si="1580"/>
        <v>0</v>
      </c>
      <c r="AF178" s="13">
        <f t="shared" si="1580"/>
        <v>0</v>
      </c>
      <c r="AG178" s="13">
        <f t="shared" si="1580"/>
        <v>0</v>
      </c>
      <c r="AH178" s="13">
        <f>IF(AH40="NA","0",IF(AH40&gt;0.7,1,0))</f>
        <v>0</v>
      </c>
      <c r="AI178" s="39" t="s">
        <v>14</v>
      </c>
      <c r="AJ178" s="13">
        <f t="shared" ref="AJ178:AR178" si="1581">IF(AJ40="NA","0",IF(AJ40&gt;0.7,1,0))</f>
        <v>0</v>
      </c>
      <c r="AK178" s="13">
        <f t="shared" si="1581"/>
        <v>0</v>
      </c>
      <c r="AL178" s="13">
        <f t="shared" si="1581"/>
        <v>0</v>
      </c>
      <c r="AM178" s="13">
        <f t="shared" si="1581"/>
        <v>0</v>
      </c>
      <c r="AN178" s="13">
        <f t="shared" si="1581"/>
        <v>0</v>
      </c>
      <c r="AO178" s="13">
        <f t="shared" si="1581"/>
        <v>0</v>
      </c>
      <c r="AP178" s="13">
        <f t="shared" si="1581"/>
        <v>0</v>
      </c>
      <c r="AQ178" s="13">
        <f t="shared" si="1581"/>
        <v>0</v>
      </c>
      <c r="AR178" s="13">
        <f t="shared" si="1581"/>
        <v>0</v>
      </c>
      <c r="AS178" s="13">
        <f>IF(AS40="NA","0",IF(AS40&gt;0.7,1,0))</f>
        <v>0</v>
      </c>
      <c r="AT178" s="39" t="s">
        <v>14</v>
      </c>
      <c r="AU178" s="13">
        <f t="shared" ref="AU178:BC178" si="1582">IF(AU40="NA","0",IF(AU40&gt;0.7,1,0))</f>
        <v>0</v>
      </c>
      <c r="AV178" s="13">
        <f t="shared" si="1582"/>
        <v>0</v>
      </c>
      <c r="AW178" s="13">
        <f t="shared" si="1582"/>
        <v>0</v>
      </c>
      <c r="AX178" s="13">
        <f t="shared" si="1582"/>
        <v>0</v>
      </c>
      <c r="AY178" s="13">
        <f t="shared" si="1582"/>
        <v>0</v>
      </c>
      <c r="AZ178" s="13">
        <f t="shared" si="1582"/>
        <v>0</v>
      </c>
      <c r="BA178" s="13">
        <f t="shared" si="1582"/>
        <v>0</v>
      </c>
      <c r="BB178" s="13">
        <f t="shared" si="1582"/>
        <v>0</v>
      </c>
      <c r="BC178" s="13">
        <f t="shared" si="1582"/>
        <v>0</v>
      </c>
      <c r="BD178" s="13">
        <f>IF(BD40="NA","0",IF(BD40&gt;0.7,1,0))</f>
        <v>0</v>
      </c>
      <c r="BE178" s="39" t="s">
        <v>14</v>
      </c>
      <c r="BF178" s="13">
        <f t="shared" ref="BF178:BN178" si="1583">IF(BF40="NA","0",IF(BF40&gt;0.7,1,0))</f>
        <v>0</v>
      </c>
      <c r="BG178" s="13">
        <f t="shared" si="1583"/>
        <v>0</v>
      </c>
      <c r="BH178" s="13">
        <f t="shared" si="1583"/>
        <v>0</v>
      </c>
      <c r="BI178" s="13">
        <f t="shared" si="1583"/>
        <v>0</v>
      </c>
      <c r="BJ178" s="13">
        <f t="shared" si="1583"/>
        <v>0</v>
      </c>
      <c r="BK178" s="13">
        <f t="shared" si="1583"/>
        <v>0</v>
      </c>
      <c r="BL178" s="13">
        <f t="shared" si="1583"/>
        <v>0</v>
      </c>
      <c r="BM178" s="13">
        <f t="shared" si="1583"/>
        <v>0</v>
      </c>
      <c r="BN178" s="13">
        <f t="shared" si="1583"/>
        <v>0</v>
      </c>
      <c r="BO178" s="13">
        <f>IF(BO40="NA","0",IF(BO40&gt;0.7,1,0))</f>
        <v>0</v>
      </c>
      <c r="BP178" s="39" t="s">
        <v>14</v>
      </c>
      <c r="BQ178" s="13">
        <f t="shared" ref="BQ178:BY178" si="1584">IF(BQ40="NA","0",IF(BQ40&gt;0.7,1,0))</f>
        <v>0</v>
      </c>
      <c r="BR178" s="13">
        <f t="shared" si="1584"/>
        <v>0</v>
      </c>
      <c r="BS178" s="13">
        <f t="shared" si="1584"/>
        <v>0</v>
      </c>
      <c r="BT178" s="13">
        <f t="shared" si="1584"/>
        <v>0</v>
      </c>
      <c r="BU178" s="13">
        <f t="shared" si="1584"/>
        <v>0</v>
      </c>
      <c r="BV178" s="13">
        <f t="shared" si="1584"/>
        <v>0</v>
      </c>
      <c r="BW178" s="13">
        <f t="shared" si="1584"/>
        <v>0</v>
      </c>
      <c r="BX178" s="13">
        <f t="shared" si="1584"/>
        <v>0</v>
      </c>
      <c r="BY178" s="13">
        <f t="shared" si="1584"/>
        <v>0</v>
      </c>
      <c r="BZ178" s="13">
        <f>IF(BZ40="NA","0",IF(BZ40&gt;0.7,1,0))</f>
        <v>0</v>
      </c>
      <c r="CA178" s="39" t="s">
        <v>14</v>
      </c>
      <c r="CB178" s="13">
        <f t="shared" ref="CB178:CJ178" si="1585">IF(CB40="NA","0",IF(CB40&gt;0.7,1,0))</f>
        <v>0</v>
      </c>
      <c r="CC178" s="13">
        <f t="shared" si="1585"/>
        <v>0</v>
      </c>
      <c r="CD178" s="13">
        <f t="shared" si="1585"/>
        <v>0</v>
      </c>
      <c r="CE178" s="13">
        <f t="shared" si="1585"/>
        <v>0</v>
      </c>
      <c r="CF178" s="13">
        <f t="shared" si="1585"/>
        <v>0</v>
      </c>
      <c r="CG178" s="13">
        <f t="shared" si="1585"/>
        <v>0</v>
      </c>
      <c r="CH178" s="13">
        <f t="shared" si="1585"/>
        <v>0</v>
      </c>
      <c r="CI178" s="13">
        <f t="shared" si="1585"/>
        <v>0</v>
      </c>
      <c r="CJ178" s="13">
        <f t="shared" si="1585"/>
        <v>0</v>
      </c>
      <c r="CK178" s="13">
        <f>IF(CK40="NA","0",IF(CK40&gt;0.7,1,0))</f>
        <v>0</v>
      </c>
      <c r="CL178" s="39" t="s">
        <v>14</v>
      </c>
      <c r="CM178" s="13">
        <f t="shared" ref="CM178:CU178" si="1586">IF(CM40="NA","0",IF(CM40&gt;0.7,1,0))</f>
        <v>0</v>
      </c>
      <c r="CN178" s="13">
        <f t="shared" si="1586"/>
        <v>0</v>
      </c>
      <c r="CO178" s="13">
        <f t="shared" si="1586"/>
        <v>0</v>
      </c>
      <c r="CP178" s="13">
        <f t="shared" si="1586"/>
        <v>0</v>
      </c>
      <c r="CQ178" s="13">
        <f t="shared" si="1586"/>
        <v>0</v>
      </c>
      <c r="CR178" s="13">
        <f t="shared" si="1586"/>
        <v>0</v>
      </c>
      <c r="CS178" s="13">
        <f t="shared" si="1586"/>
        <v>0</v>
      </c>
      <c r="CT178" s="13">
        <f t="shared" si="1586"/>
        <v>0</v>
      </c>
      <c r="CU178" s="13">
        <f t="shared" si="1586"/>
        <v>0</v>
      </c>
      <c r="CV178" s="13">
        <f>IF(CV40="NA","0",IF(CV40&gt;0.7,1,0))</f>
        <v>0</v>
      </c>
      <c r="CW178" s="39" t="s">
        <v>14</v>
      </c>
      <c r="CX178" s="13">
        <f t="shared" ref="CX178:DF178" si="1587">IF(CX40="NA","0",IF(CX40&gt;0.7,1,0))</f>
        <v>0</v>
      </c>
      <c r="CY178" s="13">
        <f t="shared" si="1587"/>
        <v>0</v>
      </c>
      <c r="CZ178" s="13">
        <f t="shared" si="1587"/>
        <v>0</v>
      </c>
      <c r="DA178" s="13">
        <f t="shared" si="1587"/>
        <v>0</v>
      </c>
      <c r="DB178" s="13">
        <f t="shared" si="1587"/>
        <v>0</v>
      </c>
      <c r="DC178" s="13">
        <f t="shared" si="1587"/>
        <v>0</v>
      </c>
      <c r="DD178" s="13">
        <f t="shared" si="1587"/>
        <v>0</v>
      </c>
      <c r="DE178" s="13">
        <f t="shared" si="1587"/>
        <v>0</v>
      </c>
      <c r="DF178" s="13">
        <f t="shared" si="1587"/>
        <v>0</v>
      </c>
      <c r="DG178" s="13">
        <f>IF(DG40="NA","0",IF(DG40&gt;0.7,1,0))</f>
        <v>0</v>
      </c>
      <c r="DH178" s="39" t="s">
        <v>14</v>
      </c>
      <c r="DI178" s="13">
        <f t="shared" ref="DI178:DQ178" si="1588">IF(DI40="NA","0",IF(DI40&gt;0.7,1,0))</f>
        <v>0</v>
      </c>
      <c r="DJ178" s="13">
        <f t="shared" si="1588"/>
        <v>0</v>
      </c>
      <c r="DK178" s="13">
        <f t="shared" si="1588"/>
        <v>0</v>
      </c>
      <c r="DL178" s="13">
        <f t="shared" si="1588"/>
        <v>0</v>
      </c>
      <c r="DM178" s="13">
        <f t="shared" si="1588"/>
        <v>0</v>
      </c>
      <c r="DN178" s="13">
        <f t="shared" si="1588"/>
        <v>0</v>
      </c>
      <c r="DO178" s="13">
        <f t="shared" si="1588"/>
        <v>0</v>
      </c>
      <c r="DP178" s="13">
        <f t="shared" si="1588"/>
        <v>0</v>
      </c>
      <c r="DQ178" s="13">
        <f t="shared" si="1588"/>
        <v>0</v>
      </c>
      <c r="DR178" s="13">
        <f>IF(DR40="NA","0",IF(DR40&gt;0.7,1,0))</f>
        <v>0</v>
      </c>
      <c r="DS178" s="39" t="s">
        <v>14</v>
      </c>
      <c r="DT178" s="13">
        <f t="shared" ref="DT178:EB178" si="1589">IF(DT40="NA","0",IF(DT40&gt;0.7,1,0))</f>
        <v>0</v>
      </c>
      <c r="DU178" s="13">
        <f t="shared" si="1589"/>
        <v>0</v>
      </c>
      <c r="DV178" s="13">
        <f t="shared" si="1589"/>
        <v>0</v>
      </c>
      <c r="DW178" s="13">
        <f t="shared" si="1589"/>
        <v>0</v>
      </c>
      <c r="DX178" s="13">
        <f t="shared" si="1589"/>
        <v>0</v>
      </c>
      <c r="DY178" s="13">
        <f t="shared" si="1589"/>
        <v>0</v>
      </c>
      <c r="DZ178" s="13">
        <f t="shared" si="1589"/>
        <v>0</v>
      </c>
      <c r="EA178" s="13">
        <f t="shared" si="1589"/>
        <v>0</v>
      </c>
      <c r="EB178" s="13">
        <f t="shared" si="1589"/>
        <v>0</v>
      </c>
      <c r="EC178" s="13">
        <f>IF(EC40="NA","0",IF(EC40&gt;0.7,1,0))</f>
        <v>0</v>
      </c>
      <c r="ED178" s="39" t="s">
        <v>14</v>
      </c>
      <c r="EE178" s="13">
        <f t="shared" ref="EE178:EM178" si="1590">IF(EE40="NA","0",IF(EE40&gt;0.7,1,0))</f>
        <v>0</v>
      </c>
      <c r="EF178" s="13">
        <f t="shared" si="1590"/>
        <v>0</v>
      </c>
      <c r="EG178" s="13">
        <f t="shared" si="1590"/>
        <v>0</v>
      </c>
      <c r="EH178" s="13">
        <f t="shared" si="1590"/>
        <v>0</v>
      </c>
      <c r="EI178" s="13">
        <f t="shared" si="1590"/>
        <v>0</v>
      </c>
      <c r="EJ178" s="13">
        <f t="shared" si="1590"/>
        <v>0</v>
      </c>
      <c r="EK178" s="13">
        <f t="shared" si="1590"/>
        <v>0</v>
      </c>
      <c r="EL178" s="13">
        <f t="shared" si="1590"/>
        <v>0</v>
      </c>
      <c r="EM178" s="13">
        <f t="shared" si="1590"/>
        <v>0</v>
      </c>
      <c r="EN178" s="13">
        <f t="shared" ref="EN178" si="1591">IF(EN40="NA","0",IF(EN40&gt;0.7,1,0))</f>
        <v>0</v>
      </c>
      <c r="EO178" s="39" t="s">
        <v>14</v>
      </c>
      <c r="EP178" s="13">
        <f t="shared" ref="EP178:EY178" si="1592">IF(EP40="NA","0",IF(EP40&gt;0.7,1,0))</f>
        <v>0</v>
      </c>
      <c r="EQ178" s="13">
        <f t="shared" si="1592"/>
        <v>0</v>
      </c>
      <c r="ER178" s="13">
        <f t="shared" si="1592"/>
        <v>0</v>
      </c>
      <c r="ES178" s="13">
        <f t="shared" si="1592"/>
        <v>0</v>
      </c>
      <c r="ET178" s="13">
        <f t="shared" si="1592"/>
        <v>0</v>
      </c>
      <c r="EU178" s="13">
        <f t="shared" si="1592"/>
        <v>0</v>
      </c>
      <c r="EV178" s="13">
        <f t="shared" si="1592"/>
        <v>0</v>
      </c>
      <c r="EW178" s="13">
        <f t="shared" si="1592"/>
        <v>0</v>
      </c>
      <c r="EX178" s="13">
        <f t="shared" si="1592"/>
        <v>0</v>
      </c>
      <c r="EY178" s="13">
        <f t="shared" si="1592"/>
        <v>0</v>
      </c>
      <c r="EZ178" s="39" t="s">
        <v>14</v>
      </c>
      <c r="FA178" s="13">
        <f t="shared" ref="FA178:FJ178" si="1593">IF(FA40="NA","0",IF(FA40&gt;0.7,1,0))</f>
        <v>0</v>
      </c>
      <c r="FB178" s="13">
        <f t="shared" si="1593"/>
        <v>0</v>
      </c>
      <c r="FC178" s="13">
        <f t="shared" si="1593"/>
        <v>0</v>
      </c>
      <c r="FD178" s="13">
        <f t="shared" si="1593"/>
        <v>0</v>
      </c>
      <c r="FE178" s="13">
        <f t="shared" si="1593"/>
        <v>0</v>
      </c>
      <c r="FF178" s="13">
        <f t="shared" si="1593"/>
        <v>0</v>
      </c>
      <c r="FG178" s="13">
        <f t="shared" si="1593"/>
        <v>0</v>
      </c>
      <c r="FH178" s="13">
        <f t="shared" si="1593"/>
        <v>0</v>
      </c>
      <c r="FI178" s="13">
        <f t="shared" si="1593"/>
        <v>0</v>
      </c>
      <c r="FJ178" s="13">
        <f t="shared" si="1593"/>
        <v>0</v>
      </c>
      <c r="FK178" s="39" t="s">
        <v>14</v>
      </c>
      <c r="FL178" s="13">
        <f t="shared" ref="FL178:FR178" si="1594">IF(FL40="NA","0",IF(FL40&gt;0.7,1,0))</f>
        <v>0</v>
      </c>
      <c r="FM178" s="13">
        <f t="shared" si="1594"/>
        <v>0</v>
      </c>
      <c r="FN178" s="13">
        <f t="shared" si="1594"/>
        <v>0</v>
      </c>
      <c r="FO178" s="13">
        <f t="shared" si="1594"/>
        <v>0</v>
      </c>
      <c r="FP178" s="13">
        <f t="shared" si="1594"/>
        <v>0</v>
      </c>
      <c r="FQ178" s="13">
        <f t="shared" si="1594"/>
        <v>0</v>
      </c>
      <c r="FR178" s="13">
        <f t="shared" si="1594"/>
        <v>0</v>
      </c>
      <c r="FS178" s="39" t="s">
        <v>14</v>
      </c>
      <c r="FT178" s="94" t="s">
        <v>14</v>
      </c>
      <c r="FU178" s="13">
        <f>SUM(B178:FS178)</f>
        <v>0</v>
      </c>
      <c r="FV178" s="37"/>
      <c r="FW178" s="4"/>
      <c r="FX178" s="4"/>
    </row>
    <row r="179" spans="1:180" x14ac:dyDescent="0.2">
      <c r="A179" s="39" t="s">
        <v>15</v>
      </c>
      <c r="B179" s="13">
        <f>IF(B41="NA","0",IF(B41&gt;1.5,1,0))</f>
        <v>0</v>
      </c>
      <c r="C179" s="13">
        <f t="shared" ref="C179:K179" si="1595">IF(C41="NA","0",IF(C41&gt;1.5,1,0))</f>
        <v>0</v>
      </c>
      <c r="D179" s="13">
        <f t="shared" si="1595"/>
        <v>0</v>
      </c>
      <c r="E179" s="13">
        <f t="shared" si="1595"/>
        <v>0</v>
      </c>
      <c r="F179" s="13">
        <f t="shared" si="1595"/>
        <v>0</v>
      </c>
      <c r="G179" s="13">
        <f t="shared" si="1595"/>
        <v>0</v>
      </c>
      <c r="H179" s="13">
        <f t="shared" si="1595"/>
        <v>0</v>
      </c>
      <c r="I179" s="13">
        <f t="shared" si="1595"/>
        <v>0</v>
      </c>
      <c r="J179" s="13">
        <f t="shared" si="1595"/>
        <v>0</v>
      </c>
      <c r="K179" s="13">
        <f t="shared" si="1595"/>
        <v>0</v>
      </c>
      <c r="L179" s="39" t="s">
        <v>15</v>
      </c>
      <c r="M179" s="13">
        <f>IF(M41="NA","0",IF(M41&gt;1.5,1,0))</f>
        <v>0</v>
      </c>
      <c r="N179" s="13">
        <f t="shared" ref="N179:U179" si="1596">IF(N41="NA","0",IF(N41&gt;1.5,1,0))</f>
        <v>0</v>
      </c>
      <c r="O179" s="13">
        <f t="shared" si="1596"/>
        <v>0</v>
      </c>
      <c r="P179" s="13">
        <f t="shared" si="1596"/>
        <v>0</v>
      </c>
      <c r="Q179" s="13">
        <f t="shared" si="1596"/>
        <v>0</v>
      </c>
      <c r="R179" s="13">
        <f t="shared" si="1596"/>
        <v>0</v>
      </c>
      <c r="S179" s="13">
        <f t="shared" si="1596"/>
        <v>0</v>
      </c>
      <c r="T179" s="13">
        <f t="shared" si="1596"/>
        <v>0</v>
      </c>
      <c r="U179" s="13">
        <f t="shared" si="1596"/>
        <v>0</v>
      </c>
      <c r="V179" s="13">
        <f t="shared" ref="V179" si="1597">IF(V41="NA","0",IF(V41&gt;1.5,1,0))</f>
        <v>0</v>
      </c>
      <c r="W179" s="13">
        <f>IF(W41="NA","0",IF(W41&gt;1.5,1,0))</f>
        <v>0</v>
      </c>
      <c r="X179" s="39" t="s">
        <v>15</v>
      </c>
      <c r="Y179" s="13">
        <f t="shared" ref="Y179:AG179" si="1598">IF(Y41="NA","0",IF(Y41&gt;1.5,1,0))</f>
        <v>0</v>
      </c>
      <c r="Z179" s="13">
        <f t="shared" si="1598"/>
        <v>0</v>
      </c>
      <c r="AA179" s="13">
        <f t="shared" si="1598"/>
        <v>0</v>
      </c>
      <c r="AB179" s="13">
        <f t="shared" si="1598"/>
        <v>0</v>
      </c>
      <c r="AC179" s="13">
        <f t="shared" si="1598"/>
        <v>0</v>
      </c>
      <c r="AD179" s="13">
        <f t="shared" si="1598"/>
        <v>0</v>
      </c>
      <c r="AE179" s="13">
        <f t="shared" si="1598"/>
        <v>0</v>
      </c>
      <c r="AF179" s="13">
        <f t="shared" si="1598"/>
        <v>0</v>
      </c>
      <c r="AG179" s="13">
        <f t="shared" si="1598"/>
        <v>0</v>
      </c>
      <c r="AH179" s="13">
        <f>IF(AH41="NA","0",IF(AH41&gt;1.5,1,0))</f>
        <v>0</v>
      </c>
      <c r="AI179" s="39" t="s">
        <v>15</v>
      </c>
      <c r="AJ179" s="13">
        <f t="shared" ref="AJ179:AR179" si="1599">IF(AJ41="NA","0",IF(AJ41&gt;1.5,1,0))</f>
        <v>0</v>
      </c>
      <c r="AK179" s="13">
        <f t="shared" si="1599"/>
        <v>0</v>
      </c>
      <c r="AL179" s="13">
        <f t="shared" si="1599"/>
        <v>0</v>
      </c>
      <c r="AM179" s="13">
        <f t="shared" si="1599"/>
        <v>0</v>
      </c>
      <c r="AN179" s="13">
        <f t="shared" si="1599"/>
        <v>0</v>
      </c>
      <c r="AO179" s="13">
        <f t="shared" si="1599"/>
        <v>0</v>
      </c>
      <c r="AP179" s="13">
        <f t="shared" si="1599"/>
        <v>0</v>
      </c>
      <c r="AQ179" s="13">
        <f t="shared" si="1599"/>
        <v>0</v>
      </c>
      <c r="AR179" s="13">
        <f t="shared" si="1599"/>
        <v>0</v>
      </c>
      <c r="AS179" s="13">
        <f>IF(AS41="NA","0",IF(AS41&gt;1.5,1,0))</f>
        <v>0</v>
      </c>
      <c r="AT179" s="39" t="s">
        <v>15</v>
      </c>
      <c r="AU179" s="13">
        <f t="shared" ref="AU179:BC179" si="1600">IF(AU41="NA","0",IF(AU41&gt;1.5,1,0))</f>
        <v>0</v>
      </c>
      <c r="AV179" s="13">
        <f t="shared" si="1600"/>
        <v>0</v>
      </c>
      <c r="AW179" s="13">
        <f t="shared" si="1600"/>
        <v>0</v>
      </c>
      <c r="AX179" s="13">
        <f t="shared" si="1600"/>
        <v>0</v>
      </c>
      <c r="AY179" s="13">
        <f t="shared" si="1600"/>
        <v>0</v>
      </c>
      <c r="AZ179" s="13">
        <f t="shared" si="1600"/>
        <v>0</v>
      </c>
      <c r="BA179" s="13">
        <f t="shared" si="1600"/>
        <v>0</v>
      </c>
      <c r="BB179" s="13">
        <f t="shared" si="1600"/>
        <v>0</v>
      </c>
      <c r="BC179" s="13">
        <f t="shared" si="1600"/>
        <v>0</v>
      </c>
      <c r="BD179" s="13">
        <f>IF(BD41="NA","0",IF(BD41&gt;1.5,1,0))</f>
        <v>0</v>
      </c>
      <c r="BE179" s="39" t="s">
        <v>15</v>
      </c>
      <c r="BF179" s="13">
        <f t="shared" ref="BF179:BN179" si="1601">IF(BF41="NA","0",IF(BF41&gt;1.5,1,0))</f>
        <v>0</v>
      </c>
      <c r="BG179" s="13">
        <f t="shared" si="1601"/>
        <v>0</v>
      </c>
      <c r="BH179" s="13">
        <f t="shared" si="1601"/>
        <v>0</v>
      </c>
      <c r="BI179" s="13">
        <f t="shared" si="1601"/>
        <v>0</v>
      </c>
      <c r="BJ179" s="13">
        <f t="shared" si="1601"/>
        <v>0</v>
      </c>
      <c r="BK179" s="13">
        <f t="shared" si="1601"/>
        <v>0</v>
      </c>
      <c r="BL179" s="13">
        <f t="shared" si="1601"/>
        <v>0</v>
      </c>
      <c r="BM179" s="13">
        <f t="shared" si="1601"/>
        <v>0</v>
      </c>
      <c r="BN179" s="13">
        <f t="shared" si="1601"/>
        <v>0</v>
      </c>
      <c r="BO179" s="13">
        <f>IF(BO41="NA","0",IF(BO41&gt;1.5,1,0))</f>
        <v>0</v>
      </c>
      <c r="BP179" s="39" t="s">
        <v>15</v>
      </c>
      <c r="BQ179" s="13">
        <f t="shared" ref="BQ179:BY179" si="1602">IF(BQ41="NA","0",IF(BQ41&gt;1.5,1,0))</f>
        <v>0</v>
      </c>
      <c r="BR179" s="13">
        <f t="shared" si="1602"/>
        <v>0</v>
      </c>
      <c r="BS179" s="13">
        <f t="shared" si="1602"/>
        <v>0</v>
      </c>
      <c r="BT179" s="13">
        <f t="shared" si="1602"/>
        <v>0</v>
      </c>
      <c r="BU179" s="13">
        <f t="shared" si="1602"/>
        <v>0</v>
      </c>
      <c r="BV179" s="13">
        <f t="shared" si="1602"/>
        <v>0</v>
      </c>
      <c r="BW179" s="13">
        <f t="shared" si="1602"/>
        <v>0</v>
      </c>
      <c r="BX179" s="13">
        <f t="shared" si="1602"/>
        <v>0</v>
      </c>
      <c r="BY179" s="13">
        <f t="shared" si="1602"/>
        <v>0</v>
      </c>
      <c r="BZ179" s="13">
        <f>IF(BZ41="NA","0",IF(BZ41&gt;1.5,1,0))</f>
        <v>0</v>
      </c>
      <c r="CA179" s="39" t="s">
        <v>15</v>
      </c>
      <c r="CB179" s="13">
        <f t="shared" ref="CB179:CJ179" si="1603">IF(CB41="NA","0",IF(CB41&gt;1.5,1,0))</f>
        <v>0</v>
      </c>
      <c r="CC179" s="13">
        <f t="shared" si="1603"/>
        <v>0</v>
      </c>
      <c r="CD179" s="13">
        <f t="shared" si="1603"/>
        <v>0</v>
      </c>
      <c r="CE179" s="13">
        <f t="shared" si="1603"/>
        <v>0</v>
      </c>
      <c r="CF179" s="13">
        <f t="shared" si="1603"/>
        <v>0</v>
      </c>
      <c r="CG179" s="13">
        <f t="shared" si="1603"/>
        <v>0</v>
      </c>
      <c r="CH179" s="13">
        <f t="shared" si="1603"/>
        <v>0</v>
      </c>
      <c r="CI179" s="13">
        <f t="shared" si="1603"/>
        <v>0</v>
      </c>
      <c r="CJ179" s="13">
        <f t="shared" si="1603"/>
        <v>0</v>
      </c>
      <c r="CK179" s="13">
        <f>IF(CK41="NA","0",IF(CK41&gt;1.5,1,0))</f>
        <v>0</v>
      </c>
      <c r="CL179" s="39" t="s">
        <v>15</v>
      </c>
      <c r="CM179" s="13">
        <f t="shared" ref="CM179:CU179" si="1604">IF(CM41="NA","0",IF(CM41&gt;1.5,1,0))</f>
        <v>0</v>
      </c>
      <c r="CN179" s="13">
        <f t="shared" si="1604"/>
        <v>0</v>
      </c>
      <c r="CO179" s="13">
        <f t="shared" si="1604"/>
        <v>0</v>
      </c>
      <c r="CP179" s="13">
        <f t="shared" si="1604"/>
        <v>0</v>
      </c>
      <c r="CQ179" s="13">
        <f t="shared" si="1604"/>
        <v>0</v>
      </c>
      <c r="CR179" s="13">
        <f t="shared" si="1604"/>
        <v>0</v>
      </c>
      <c r="CS179" s="13">
        <f t="shared" si="1604"/>
        <v>0</v>
      </c>
      <c r="CT179" s="13">
        <f t="shared" si="1604"/>
        <v>0</v>
      </c>
      <c r="CU179" s="13">
        <f t="shared" si="1604"/>
        <v>0</v>
      </c>
      <c r="CV179" s="13">
        <f>IF(CV41="NA","0",IF(CV41&gt;1.5,1,0))</f>
        <v>0</v>
      </c>
      <c r="CW179" s="39" t="s">
        <v>15</v>
      </c>
      <c r="CX179" s="13">
        <f t="shared" ref="CX179:DF179" si="1605">IF(CX41="NA","0",IF(CX41&gt;1.5,1,0))</f>
        <v>0</v>
      </c>
      <c r="CY179" s="13">
        <f t="shared" si="1605"/>
        <v>0</v>
      </c>
      <c r="CZ179" s="13">
        <f t="shared" si="1605"/>
        <v>0</v>
      </c>
      <c r="DA179" s="13">
        <f t="shared" si="1605"/>
        <v>0</v>
      </c>
      <c r="DB179" s="13">
        <f t="shared" si="1605"/>
        <v>0</v>
      </c>
      <c r="DC179" s="13">
        <f t="shared" si="1605"/>
        <v>0</v>
      </c>
      <c r="DD179" s="13">
        <f t="shared" si="1605"/>
        <v>0</v>
      </c>
      <c r="DE179" s="13">
        <f t="shared" si="1605"/>
        <v>0</v>
      </c>
      <c r="DF179" s="13">
        <f t="shared" si="1605"/>
        <v>0</v>
      </c>
      <c r="DG179" s="13">
        <f>IF(DG41="NA","0",IF(DG41&gt;1.5,1,0))</f>
        <v>0</v>
      </c>
      <c r="DH179" s="39" t="s">
        <v>15</v>
      </c>
      <c r="DI179" s="13">
        <f t="shared" ref="DI179:DQ179" si="1606">IF(DI41="NA","0",IF(DI41&gt;1.5,1,0))</f>
        <v>0</v>
      </c>
      <c r="DJ179" s="13">
        <f t="shared" si="1606"/>
        <v>0</v>
      </c>
      <c r="DK179" s="13">
        <f t="shared" si="1606"/>
        <v>0</v>
      </c>
      <c r="DL179" s="13">
        <f t="shared" si="1606"/>
        <v>0</v>
      </c>
      <c r="DM179" s="13">
        <f t="shared" si="1606"/>
        <v>0</v>
      </c>
      <c r="DN179" s="13">
        <f t="shared" si="1606"/>
        <v>0</v>
      </c>
      <c r="DO179" s="13">
        <f t="shared" si="1606"/>
        <v>0</v>
      </c>
      <c r="DP179" s="13">
        <f t="shared" si="1606"/>
        <v>0</v>
      </c>
      <c r="DQ179" s="13">
        <f t="shared" si="1606"/>
        <v>0</v>
      </c>
      <c r="DR179" s="13">
        <f>IF(DR41="NA","0",IF(DR41&gt;1.5,1,0))</f>
        <v>0</v>
      </c>
      <c r="DS179" s="39" t="s">
        <v>15</v>
      </c>
      <c r="DT179" s="13">
        <f t="shared" ref="DT179:EB179" si="1607">IF(DT41="NA","0",IF(DT41&gt;1.5,1,0))</f>
        <v>0</v>
      </c>
      <c r="DU179" s="13">
        <f t="shared" si="1607"/>
        <v>0</v>
      </c>
      <c r="DV179" s="13">
        <f t="shared" si="1607"/>
        <v>0</v>
      </c>
      <c r="DW179" s="13">
        <f t="shared" si="1607"/>
        <v>0</v>
      </c>
      <c r="DX179" s="13">
        <f t="shared" si="1607"/>
        <v>0</v>
      </c>
      <c r="DY179" s="13">
        <f t="shared" si="1607"/>
        <v>0</v>
      </c>
      <c r="DZ179" s="13">
        <f t="shared" si="1607"/>
        <v>0</v>
      </c>
      <c r="EA179" s="13">
        <f t="shared" si="1607"/>
        <v>0</v>
      </c>
      <c r="EB179" s="13">
        <f t="shared" si="1607"/>
        <v>0</v>
      </c>
      <c r="EC179" s="13">
        <f>IF(EC41="NA","0",IF(EC41&gt;1.5,1,0))</f>
        <v>0</v>
      </c>
      <c r="ED179" s="39" t="s">
        <v>15</v>
      </c>
      <c r="EE179" s="13">
        <f t="shared" ref="EE179:EM179" si="1608">IF(EE41="NA","0",IF(EE41&gt;1.5,1,0))</f>
        <v>0</v>
      </c>
      <c r="EF179" s="13">
        <f t="shared" si="1608"/>
        <v>0</v>
      </c>
      <c r="EG179" s="13">
        <f t="shared" si="1608"/>
        <v>0</v>
      </c>
      <c r="EH179" s="13">
        <f t="shared" si="1608"/>
        <v>0</v>
      </c>
      <c r="EI179" s="13">
        <f t="shared" si="1608"/>
        <v>0</v>
      </c>
      <c r="EJ179" s="13">
        <f t="shared" si="1608"/>
        <v>0</v>
      </c>
      <c r="EK179" s="13">
        <f t="shared" si="1608"/>
        <v>0</v>
      </c>
      <c r="EL179" s="13">
        <f t="shared" si="1608"/>
        <v>0</v>
      </c>
      <c r="EM179" s="13">
        <f t="shared" si="1608"/>
        <v>0</v>
      </c>
      <c r="EN179" s="13">
        <f t="shared" ref="EN179" si="1609">IF(EN41="NA","0",IF(EN41&gt;1.5,1,0))</f>
        <v>0</v>
      </c>
      <c r="EO179" s="39" t="s">
        <v>15</v>
      </c>
      <c r="EP179" s="13">
        <f t="shared" ref="EP179:EY179" si="1610">IF(EP41="NA","0",IF(EP41&gt;1.5,1,0))</f>
        <v>0</v>
      </c>
      <c r="EQ179" s="13">
        <f t="shared" si="1610"/>
        <v>0</v>
      </c>
      <c r="ER179" s="13">
        <f t="shared" si="1610"/>
        <v>0</v>
      </c>
      <c r="ES179" s="13">
        <f t="shared" si="1610"/>
        <v>0</v>
      </c>
      <c r="ET179" s="13">
        <f t="shared" si="1610"/>
        <v>0</v>
      </c>
      <c r="EU179" s="13">
        <f t="shared" si="1610"/>
        <v>0</v>
      </c>
      <c r="EV179" s="13">
        <f t="shared" si="1610"/>
        <v>0</v>
      </c>
      <c r="EW179" s="13">
        <f t="shared" si="1610"/>
        <v>0</v>
      </c>
      <c r="EX179" s="13">
        <f t="shared" si="1610"/>
        <v>0</v>
      </c>
      <c r="EY179" s="13">
        <f t="shared" si="1610"/>
        <v>0</v>
      </c>
      <c r="EZ179" s="39" t="s">
        <v>15</v>
      </c>
      <c r="FA179" s="13">
        <f t="shared" ref="FA179:FJ179" si="1611">IF(FA41="NA","0",IF(FA41&gt;1.5,1,0))</f>
        <v>0</v>
      </c>
      <c r="FB179" s="13">
        <f t="shared" si="1611"/>
        <v>0</v>
      </c>
      <c r="FC179" s="13">
        <f t="shared" si="1611"/>
        <v>0</v>
      </c>
      <c r="FD179" s="13">
        <f t="shared" si="1611"/>
        <v>0</v>
      </c>
      <c r="FE179" s="13">
        <f t="shared" si="1611"/>
        <v>0</v>
      </c>
      <c r="FF179" s="13">
        <f t="shared" si="1611"/>
        <v>0</v>
      </c>
      <c r="FG179" s="13">
        <f t="shared" si="1611"/>
        <v>0</v>
      </c>
      <c r="FH179" s="13">
        <f t="shared" si="1611"/>
        <v>0</v>
      </c>
      <c r="FI179" s="13">
        <f t="shared" si="1611"/>
        <v>0</v>
      </c>
      <c r="FJ179" s="13">
        <f t="shared" si="1611"/>
        <v>0</v>
      </c>
      <c r="FK179" s="39" t="s">
        <v>15</v>
      </c>
      <c r="FL179" s="13">
        <f t="shared" ref="FL179:FR179" si="1612">IF(FL41="NA","0",IF(FL41&gt;1.5,1,0))</f>
        <v>0</v>
      </c>
      <c r="FM179" s="13">
        <f t="shared" si="1612"/>
        <v>0</v>
      </c>
      <c r="FN179" s="13">
        <f t="shared" si="1612"/>
        <v>0</v>
      </c>
      <c r="FO179" s="13">
        <f t="shared" si="1612"/>
        <v>0</v>
      </c>
      <c r="FP179" s="13">
        <f t="shared" si="1612"/>
        <v>0</v>
      </c>
      <c r="FQ179" s="13">
        <f t="shared" si="1612"/>
        <v>0</v>
      </c>
      <c r="FR179" s="13">
        <f t="shared" si="1612"/>
        <v>0</v>
      </c>
      <c r="FS179" s="39" t="s">
        <v>15</v>
      </c>
      <c r="FT179" s="94" t="s">
        <v>15</v>
      </c>
      <c r="FU179" s="13">
        <f>SUM(B179:FS179)</f>
        <v>0</v>
      </c>
      <c r="FV179" s="37"/>
      <c r="FW179" s="4"/>
      <c r="FX179" s="4"/>
    </row>
    <row r="180" spans="1:180" x14ac:dyDescent="0.2">
      <c r="A180" s="39" t="s">
        <v>16</v>
      </c>
      <c r="B180" s="13">
        <f>IF(B42="NA","0",IF(B42&gt;0.5,1,0))</f>
        <v>0</v>
      </c>
      <c r="C180" s="13">
        <f t="shared" ref="C180:K180" si="1613">IF(C42="NA","0",IF(C42&gt;0.5,1,0))</f>
        <v>0</v>
      </c>
      <c r="D180" s="13">
        <f t="shared" si="1613"/>
        <v>0</v>
      </c>
      <c r="E180" s="13">
        <f t="shared" si="1613"/>
        <v>0</v>
      </c>
      <c r="F180" s="13">
        <f t="shared" si="1613"/>
        <v>0</v>
      </c>
      <c r="G180" s="13">
        <f t="shared" si="1613"/>
        <v>0</v>
      </c>
      <c r="H180" s="13">
        <f t="shared" si="1613"/>
        <v>0</v>
      </c>
      <c r="I180" s="13">
        <f t="shared" si="1613"/>
        <v>0</v>
      </c>
      <c r="J180" s="13">
        <f t="shared" si="1613"/>
        <v>0</v>
      </c>
      <c r="K180" s="13">
        <f t="shared" si="1613"/>
        <v>0</v>
      </c>
      <c r="L180" s="39" t="s">
        <v>16</v>
      </c>
      <c r="M180" s="13">
        <f>IF(M42="NA","0",IF(M42&gt;0.5,1,0))</f>
        <v>0</v>
      </c>
      <c r="N180" s="13">
        <f t="shared" ref="N180:U180" si="1614">IF(N42="NA","0",IF(N42&gt;0.5,1,0))</f>
        <v>0</v>
      </c>
      <c r="O180" s="13">
        <f t="shared" si="1614"/>
        <v>0</v>
      </c>
      <c r="P180" s="13">
        <f t="shared" si="1614"/>
        <v>0</v>
      </c>
      <c r="Q180" s="13">
        <f t="shared" si="1614"/>
        <v>0</v>
      </c>
      <c r="R180" s="13">
        <f t="shared" si="1614"/>
        <v>0</v>
      </c>
      <c r="S180" s="13">
        <f t="shared" si="1614"/>
        <v>0</v>
      </c>
      <c r="T180" s="13">
        <f t="shared" si="1614"/>
        <v>0</v>
      </c>
      <c r="U180" s="13">
        <f t="shared" si="1614"/>
        <v>0</v>
      </c>
      <c r="V180" s="13">
        <f t="shared" ref="V180" si="1615">IF(V42="NA","0",IF(V42&gt;0.5,1,0))</f>
        <v>0</v>
      </c>
      <c r="W180" s="13">
        <f>IF(W42="NA","0",IF(W42&gt;0.5,1,0))</f>
        <v>0</v>
      </c>
      <c r="X180" s="39" t="s">
        <v>16</v>
      </c>
      <c r="Y180" s="13">
        <f t="shared" ref="Y180:AG180" si="1616">IF(Y42="NA","0",IF(Y42&gt;0.5,1,0))</f>
        <v>0</v>
      </c>
      <c r="Z180" s="13">
        <f t="shared" si="1616"/>
        <v>0</v>
      </c>
      <c r="AA180" s="13">
        <f t="shared" si="1616"/>
        <v>0</v>
      </c>
      <c r="AB180" s="13">
        <f t="shared" si="1616"/>
        <v>0</v>
      </c>
      <c r="AC180" s="13">
        <f t="shared" si="1616"/>
        <v>0</v>
      </c>
      <c r="AD180" s="13">
        <f t="shared" si="1616"/>
        <v>0</v>
      </c>
      <c r="AE180" s="13">
        <f t="shared" si="1616"/>
        <v>0</v>
      </c>
      <c r="AF180" s="13">
        <f t="shared" si="1616"/>
        <v>0</v>
      </c>
      <c r="AG180" s="13">
        <f t="shared" si="1616"/>
        <v>0</v>
      </c>
      <c r="AH180" s="13">
        <f>IF(AH42="NA","0",IF(AH42&gt;0.5,1,0))</f>
        <v>0</v>
      </c>
      <c r="AI180" s="39" t="s">
        <v>16</v>
      </c>
      <c r="AJ180" s="13">
        <f t="shared" ref="AJ180:AR180" si="1617">IF(AJ42="NA","0",IF(AJ42&gt;0.5,1,0))</f>
        <v>0</v>
      </c>
      <c r="AK180" s="13">
        <f t="shared" si="1617"/>
        <v>0</v>
      </c>
      <c r="AL180" s="13">
        <f t="shared" si="1617"/>
        <v>0</v>
      </c>
      <c r="AM180" s="13">
        <f t="shared" si="1617"/>
        <v>0</v>
      </c>
      <c r="AN180" s="13">
        <f t="shared" si="1617"/>
        <v>0</v>
      </c>
      <c r="AO180" s="13">
        <f t="shared" si="1617"/>
        <v>0</v>
      </c>
      <c r="AP180" s="13">
        <f t="shared" si="1617"/>
        <v>0</v>
      </c>
      <c r="AQ180" s="13">
        <f t="shared" si="1617"/>
        <v>0</v>
      </c>
      <c r="AR180" s="13">
        <f t="shared" si="1617"/>
        <v>0</v>
      </c>
      <c r="AS180" s="13">
        <f>IF(AS42="NA","0",IF(AS42&gt;0.5,1,0))</f>
        <v>0</v>
      </c>
      <c r="AT180" s="39" t="s">
        <v>16</v>
      </c>
      <c r="AU180" s="13">
        <f t="shared" ref="AU180:BC180" si="1618">IF(AU42="NA","0",IF(AU42&gt;0.5,1,0))</f>
        <v>0</v>
      </c>
      <c r="AV180" s="13">
        <f t="shared" si="1618"/>
        <v>0</v>
      </c>
      <c r="AW180" s="13">
        <f t="shared" si="1618"/>
        <v>0</v>
      </c>
      <c r="AX180" s="13">
        <f t="shared" si="1618"/>
        <v>0</v>
      </c>
      <c r="AY180" s="13">
        <f t="shared" si="1618"/>
        <v>0</v>
      </c>
      <c r="AZ180" s="13">
        <f t="shared" si="1618"/>
        <v>0</v>
      </c>
      <c r="BA180" s="13">
        <f t="shared" si="1618"/>
        <v>0</v>
      </c>
      <c r="BB180" s="13">
        <f t="shared" si="1618"/>
        <v>0</v>
      </c>
      <c r="BC180" s="13">
        <f t="shared" si="1618"/>
        <v>0</v>
      </c>
      <c r="BD180" s="13">
        <f>IF(BD42="NA","0",IF(BD42&gt;0.5,1,0))</f>
        <v>0</v>
      </c>
      <c r="BE180" s="39" t="s">
        <v>16</v>
      </c>
      <c r="BF180" s="13">
        <f t="shared" ref="BF180:BN180" si="1619">IF(BF42="NA","0",IF(BF42&gt;0.5,1,0))</f>
        <v>0</v>
      </c>
      <c r="BG180" s="13">
        <f t="shared" si="1619"/>
        <v>0</v>
      </c>
      <c r="BH180" s="13">
        <f t="shared" si="1619"/>
        <v>0</v>
      </c>
      <c r="BI180" s="13">
        <f t="shared" si="1619"/>
        <v>0</v>
      </c>
      <c r="BJ180" s="13">
        <f t="shared" si="1619"/>
        <v>0</v>
      </c>
      <c r="BK180" s="13">
        <f t="shared" si="1619"/>
        <v>0</v>
      </c>
      <c r="BL180" s="13">
        <f t="shared" si="1619"/>
        <v>0</v>
      </c>
      <c r="BM180" s="13">
        <f t="shared" si="1619"/>
        <v>0</v>
      </c>
      <c r="BN180" s="13">
        <f t="shared" si="1619"/>
        <v>0</v>
      </c>
      <c r="BO180" s="13">
        <f>IF(BO42="NA","0",IF(BO42&gt;0.5,1,0))</f>
        <v>0</v>
      </c>
      <c r="BP180" s="39" t="s">
        <v>16</v>
      </c>
      <c r="BQ180" s="13">
        <f t="shared" ref="BQ180:BY180" si="1620">IF(BQ42="NA","0",IF(BQ42&gt;0.5,1,0))</f>
        <v>0</v>
      </c>
      <c r="BR180" s="13">
        <f t="shared" si="1620"/>
        <v>0</v>
      </c>
      <c r="BS180" s="13">
        <f t="shared" si="1620"/>
        <v>0</v>
      </c>
      <c r="BT180" s="13">
        <f t="shared" si="1620"/>
        <v>0</v>
      </c>
      <c r="BU180" s="13">
        <f t="shared" si="1620"/>
        <v>0</v>
      </c>
      <c r="BV180" s="13">
        <f t="shared" si="1620"/>
        <v>0</v>
      </c>
      <c r="BW180" s="13">
        <f t="shared" si="1620"/>
        <v>0</v>
      </c>
      <c r="BX180" s="13">
        <f t="shared" si="1620"/>
        <v>0</v>
      </c>
      <c r="BY180" s="13">
        <f t="shared" si="1620"/>
        <v>0</v>
      </c>
      <c r="BZ180" s="13">
        <f>IF(BZ42="NA","0",IF(BZ42&gt;0.5,1,0))</f>
        <v>0</v>
      </c>
      <c r="CA180" s="39" t="s">
        <v>16</v>
      </c>
      <c r="CB180" s="13">
        <f t="shared" ref="CB180:CJ180" si="1621">IF(CB42="NA","0",IF(CB42&gt;0.5,1,0))</f>
        <v>0</v>
      </c>
      <c r="CC180" s="13">
        <f t="shared" si="1621"/>
        <v>0</v>
      </c>
      <c r="CD180" s="13">
        <f t="shared" si="1621"/>
        <v>0</v>
      </c>
      <c r="CE180" s="13">
        <f t="shared" si="1621"/>
        <v>0</v>
      </c>
      <c r="CF180" s="13">
        <f t="shared" si="1621"/>
        <v>0</v>
      </c>
      <c r="CG180" s="13">
        <f t="shared" si="1621"/>
        <v>0</v>
      </c>
      <c r="CH180" s="13">
        <f t="shared" si="1621"/>
        <v>0</v>
      </c>
      <c r="CI180" s="13">
        <f t="shared" si="1621"/>
        <v>0</v>
      </c>
      <c r="CJ180" s="13">
        <f t="shared" si="1621"/>
        <v>0</v>
      </c>
      <c r="CK180" s="13">
        <f>IF(CK42="NA","0",IF(CK42&gt;0.5,1,0))</f>
        <v>0</v>
      </c>
      <c r="CL180" s="39" t="s">
        <v>16</v>
      </c>
      <c r="CM180" s="13">
        <f t="shared" ref="CM180:CU180" si="1622">IF(CM42="NA","0",IF(CM42&gt;0.5,1,0))</f>
        <v>0</v>
      </c>
      <c r="CN180" s="13">
        <f t="shared" si="1622"/>
        <v>0</v>
      </c>
      <c r="CO180" s="13">
        <f t="shared" si="1622"/>
        <v>0</v>
      </c>
      <c r="CP180" s="13">
        <f t="shared" si="1622"/>
        <v>0</v>
      </c>
      <c r="CQ180" s="13">
        <f t="shared" si="1622"/>
        <v>0</v>
      </c>
      <c r="CR180" s="13">
        <f t="shared" si="1622"/>
        <v>0</v>
      </c>
      <c r="CS180" s="13">
        <f t="shared" si="1622"/>
        <v>0</v>
      </c>
      <c r="CT180" s="13">
        <f t="shared" si="1622"/>
        <v>0</v>
      </c>
      <c r="CU180" s="13">
        <f t="shared" si="1622"/>
        <v>0</v>
      </c>
      <c r="CV180" s="13">
        <f>IF(CV42="NA","0",IF(CV42&gt;0.5,1,0))</f>
        <v>0</v>
      </c>
      <c r="CW180" s="39" t="s">
        <v>16</v>
      </c>
      <c r="CX180" s="13">
        <f t="shared" ref="CX180:DF180" si="1623">IF(CX42="NA","0",IF(CX42&gt;0.5,1,0))</f>
        <v>0</v>
      </c>
      <c r="CY180" s="13">
        <f t="shared" si="1623"/>
        <v>0</v>
      </c>
      <c r="CZ180" s="13">
        <f t="shared" si="1623"/>
        <v>0</v>
      </c>
      <c r="DA180" s="13">
        <f t="shared" si="1623"/>
        <v>0</v>
      </c>
      <c r="DB180" s="13">
        <f t="shared" si="1623"/>
        <v>0</v>
      </c>
      <c r="DC180" s="13">
        <f t="shared" si="1623"/>
        <v>0</v>
      </c>
      <c r="DD180" s="13">
        <f t="shared" si="1623"/>
        <v>0</v>
      </c>
      <c r="DE180" s="13">
        <f t="shared" si="1623"/>
        <v>0</v>
      </c>
      <c r="DF180" s="13">
        <f t="shared" si="1623"/>
        <v>0</v>
      </c>
      <c r="DG180" s="13">
        <f>IF(DG42="NA","0",IF(DG42&gt;0.5,1,0))</f>
        <v>0</v>
      </c>
      <c r="DH180" s="39" t="s">
        <v>16</v>
      </c>
      <c r="DI180" s="13">
        <f t="shared" ref="DI180:DQ180" si="1624">IF(DI42="NA","0",IF(DI42&gt;0.5,1,0))</f>
        <v>0</v>
      </c>
      <c r="DJ180" s="13">
        <f t="shared" si="1624"/>
        <v>0</v>
      </c>
      <c r="DK180" s="13">
        <f t="shared" si="1624"/>
        <v>0</v>
      </c>
      <c r="DL180" s="13">
        <f t="shared" si="1624"/>
        <v>0</v>
      </c>
      <c r="DM180" s="13">
        <f t="shared" si="1624"/>
        <v>0</v>
      </c>
      <c r="DN180" s="13">
        <f t="shared" si="1624"/>
        <v>0</v>
      </c>
      <c r="DO180" s="13">
        <f t="shared" si="1624"/>
        <v>0</v>
      </c>
      <c r="DP180" s="13">
        <f t="shared" si="1624"/>
        <v>0</v>
      </c>
      <c r="DQ180" s="13">
        <f t="shared" si="1624"/>
        <v>0</v>
      </c>
      <c r="DR180" s="13">
        <f>IF(DR42="NA","0",IF(DR42&gt;0.5,1,0))</f>
        <v>0</v>
      </c>
      <c r="DS180" s="39" t="s">
        <v>16</v>
      </c>
      <c r="DT180" s="13">
        <f t="shared" ref="DT180:EB180" si="1625">IF(DT42="NA","0",IF(DT42&gt;0.5,1,0))</f>
        <v>0</v>
      </c>
      <c r="DU180" s="13">
        <f t="shared" si="1625"/>
        <v>0</v>
      </c>
      <c r="DV180" s="13">
        <f t="shared" si="1625"/>
        <v>0</v>
      </c>
      <c r="DW180" s="13">
        <f t="shared" si="1625"/>
        <v>0</v>
      </c>
      <c r="DX180" s="13">
        <f t="shared" si="1625"/>
        <v>0</v>
      </c>
      <c r="DY180" s="13">
        <f t="shared" si="1625"/>
        <v>0</v>
      </c>
      <c r="DZ180" s="13">
        <f t="shared" si="1625"/>
        <v>0</v>
      </c>
      <c r="EA180" s="13">
        <f t="shared" si="1625"/>
        <v>0</v>
      </c>
      <c r="EB180" s="13">
        <f t="shared" si="1625"/>
        <v>0</v>
      </c>
      <c r="EC180" s="13">
        <f>IF(EC42="NA","0",IF(EC42&gt;0.5,1,0))</f>
        <v>0</v>
      </c>
      <c r="ED180" s="39" t="s">
        <v>16</v>
      </c>
      <c r="EE180" s="13">
        <f t="shared" ref="EE180:EM180" si="1626">IF(EE42="NA","0",IF(EE42&gt;0.5,1,0))</f>
        <v>0</v>
      </c>
      <c r="EF180" s="13">
        <f t="shared" si="1626"/>
        <v>0</v>
      </c>
      <c r="EG180" s="13">
        <f t="shared" si="1626"/>
        <v>0</v>
      </c>
      <c r="EH180" s="13">
        <f t="shared" si="1626"/>
        <v>0</v>
      </c>
      <c r="EI180" s="13">
        <f t="shared" si="1626"/>
        <v>0</v>
      </c>
      <c r="EJ180" s="13">
        <f t="shared" si="1626"/>
        <v>0</v>
      </c>
      <c r="EK180" s="13">
        <f t="shared" si="1626"/>
        <v>0</v>
      </c>
      <c r="EL180" s="13">
        <f t="shared" si="1626"/>
        <v>0</v>
      </c>
      <c r="EM180" s="13">
        <f t="shared" si="1626"/>
        <v>0</v>
      </c>
      <c r="EN180" s="13">
        <f t="shared" ref="EN180" si="1627">IF(EN42="NA","0",IF(EN42&gt;0.5,1,0))</f>
        <v>0</v>
      </c>
      <c r="EO180" s="39" t="s">
        <v>16</v>
      </c>
      <c r="EP180" s="13">
        <f t="shared" ref="EP180:EY180" si="1628">IF(EP42="NA","0",IF(EP42&gt;0.5,1,0))</f>
        <v>0</v>
      </c>
      <c r="EQ180" s="13">
        <f t="shared" si="1628"/>
        <v>0</v>
      </c>
      <c r="ER180" s="13">
        <f t="shared" si="1628"/>
        <v>0</v>
      </c>
      <c r="ES180" s="13">
        <f t="shared" si="1628"/>
        <v>0</v>
      </c>
      <c r="ET180" s="13">
        <f t="shared" si="1628"/>
        <v>0</v>
      </c>
      <c r="EU180" s="13">
        <f t="shared" si="1628"/>
        <v>0</v>
      </c>
      <c r="EV180" s="13">
        <f t="shared" si="1628"/>
        <v>0</v>
      </c>
      <c r="EW180" s="13">
        <f t="shared" si="1628"/>
        <v>0</v>
      </c>
      <c r="EX180" s="13">
        <f t="shared" si="1628"/>
        <v>0</v>
      </c>
      <c r="EY180" s="13">
        <f t="shared" si="1628"/>
        <v>0</v>
      </c>
      <c r="EZ180" s="39" t="s">
        <v>16</v>
      </c>
      <c r="FA180" s="13">
        <f t="shared" ref="FA180:FJ180" si="1629">IF(FA42="NA","0",IF(FA42&gt;0.5,1,0))</f>
        <v>0</v>
      </c>
      <c r="FB180" s="13">
        <f t="shared" si="1629"/>
        <v>0</v>
      </c>
      <c r="FC180" s="13">
        <f t="shared" si="1629"/>
        <v>0</v>
      </c>
      <c r="FD180" s="13">
        <f t="shared" si="1629"/>
        <v>0</v>
      </c>
      <c r="FE180" s="13">
        <f t="shared" si="1629"/>
        <v>0</v>
      </c>
      <c r="FF180" s="13">
        <f t="shared" si="1629"/>
        <v>0</v>
      </c>
      <c r="FG180" s="13">
        <f t="shared" si="1629"/>
        <v>0</v>
      </c>
      <c r="FH180" s="13">
        <f t="shared" si="1629"/>
        <v>0</v>
      </c>
      <c r="FI180" s="13">
        <f t="shared" si="1629"/>
        <v>0</v>
      </c>
      <c r="FJ180" s="13">
        <f t="shared" si="1629"/>
        <v>0</v>
      </c>
      <c r="FK180" s="39" t="s">
        <v>16</v>
      </c>
      <c r="FL180" s="13">
        <f t="shared" ref="FL180:FR180" si="1630">IF(FL42="NA","0",IF(FL42&gt;0.5,1,0))</f>
        <v>0</v>
      </c>
      <c r="FM180" s="13">
        <f t="shared" si="1630"/>
        <v>0</v>
      </c>
      <c r="FN180" s="13">
        <f t="shared" si="1630"/>
        <v>0</v>
      </c>
      <c r="FO180" s="13">
        <f t="shared" si="1630"/>
        <v>0</v>
      </c>
      <c r="FP180" s="13">
        <f t="shared" si="1630"/>
        <v>0</v>
      </c>
      <c r="FQ180" s="13">
        <f t="shared" si="1630"/>
        <v>0</v>
      </c>
      <c r="FR180" s="13">
        <f t="shared" si="1630"/>
        <v>0</v>
      </c>
      <c r="FS180" s="39" t="s">
        <v>16</v>
      </c>
      <c r="FT180" s="94" t="s">
        <v>16</v>
      </c>
      <c r="FU180" s="13">
        <f>SUM(B180:FS180)</f>
        <v>0</v>
      </c>
      <c r="FV180" s="37"/>
      <c r="FW180" s="4"/>
      <c r="FX180" s="4"/>
    </row>
    <row r="181" spans="1:180" x14ac:dyDescent="0.2">
      <c r="A181" s="40" t="s">
        <v>58</v>
      </c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40" t="s">
        <v>58</v>
      </c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40" t="s">
        <v>58</v>
      </c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40" t="s">
        <v>58</v>
      </c>
      <c r="AJ181" s="37"/>
      <c r="AK181" s="37"/>
      <c r="AL181" s="37"/>
      <c r="AM181" s="37"/>
      <c r="AN181" s="37"/>
      <c r="AO181" s="37"/>
      <c r="AP181" s="37"/>
      <c r="AQ181" s="37"/>
      <c r="AR181" s="37"/>
      <c r="AS181" s="37"/>
      <c r="AT181" s="40" t="s">
        <v>58</v>
      </c>
      <c r="AU181" s="37"/>
      <c r="AV181" s="37"/>
      <c r="AW181" s="37"/>
      <c r="AX181" s="37"/>
      <c r="AY181" s="37"/>
      <c r="AZ181" s="37"/>
      <c r="BA181" s="37"/>
      <c r="BB181" s="37"/>
      <c r="BC181" s="37"/>
      <c r="BD181" s="37"/>
      <c r="BE181" s="40" t="s">
        <v>58</v>
      </c>
      <c r="BF181" s="37"/>
      <c r="BG181" s="37"/>
      <c r="BH181" s="37"/>
      <c r="BI181" s="37"/>
      <c r="BJ181" s="37"/>
      <c r="BK181" s="37"/>
      <c r="BL181" s="37"/>
      <c r="BM181" s="37"/>
      <c r="BN181" s="37"/>
      <c r="BO181" s="37"/>
      <c r="BP181" s="40" t="s">
        <v>58</v>
      </c>
      <c r="BQ181" s="37"/>
      <c r="BR181" s="37"/>
      <c r="BS181" s="37"/>
      <c r="BT181" s="37"/>
      <c r="BU181" s="37"/>
      <c r="BV181" s="37"/>
      <c r="BW181" s="37"/>
      <c r="BX181" s="37"/>
      <c r="BY181" s="37"/>
      <c r="BZ181" s="37"/>
      <c r="CA181" s="40" t="s">
        <v>58</v>
      </c>
      <c r="CB181" s="37"/>
      <c r="CC181" s="37"/>
      <c r="CD181" s="37"/>
      <c r="CE181" s="37"/>
      <c r="CF181" s="37"/>
      <c r="CG181" s="37"/>
      <c r="CH181" s="37"/>
      <c r="CI181" s="37"/>
      <c r="CJ181" s="37"/>
      <c r="CK181" s="37"/>
      <c r="CL181" s="40" t="s">
        <v>58</v>
      </c>
      <c r="CM181" s="37"/>
      <c r="CN181" s="37"/>
      <c r="CO181" s="37"/>
      <c r="CP181" s="37"/>
      <c r="CQ181" s="37"/>
      <c r="CR181" s="37"/>
      <c r="CS181" s="37"/>
      <c r="CT181" s="37"/>
      <c r="CU181" s="37"/>
      <c r="CV181" s="37"/>
      <c r="CW181" s="40" t="s">
        <v>58</v>
      </c>
      <c r="CX181" s="37"/>
      <c r="CY181" s="37"/>
      <c r="CZ181" s="37"/>
      <c r="DA181" s="37"/>
      <c r="DB181" s="37"/>
      <c r="DC181" s="37"/>
      <c r="DD181" s="37"/>
      <c r="DE181" s="37"/>
      <c r="DF181" s="37"/>
      <c r="DG181" s="37"/>
      <c r="DH181" s="40" t="s">
        <v>58</v>
      </c>
      <c r="DI181" s="37"/>
      <c r="DJ181" s="37"/>
      <c r="DK181" s="37"/>
      <c r="DL181" s="37"/>
      <c r="DM181" s="37"/>
      <c r="DN181" s="37"/>
      <c r="DO181" s="37"/>
      <c r="DP181" s="37"/>
      <c r="DQ181" s="37"/>
      <c r="DR181" s="37"/>
      <c r="DS181" s="40" t="s">
        <v>58</v>
      </c>
      <c r="DT181" s="37"/>
      <c r="DU181" s="37"/>
      <c r="DV181" s="37"/>
      <c r="DW181" s="37"/>
      <c r="DX181" s="37"/>
      <c r="DY181" s="37"/>
      <c r="DZ181" s="37"/>
      <c r="EA181" s="37"/>
      <c r="EB181" s="37"/>
      <c r="EC181" s="37"/>
      <c r="ED181" s="40" t="s">
        <v>58</v>
      </c>
      <c r="EE181" s="37"/>
      <c r="EF181" s="37"/>
      <c r="EG181" s="37"/>
      <c r="EH181" s="37"/>
      <c r="EI181" s="37"/>
      <c r="EJ181" s="37"/>
      <c r="EK181" s="37"/>
      <c r="EL181" s="37"/>
      <c r="EM181" s="37"/>
      <c r="EN181" s="37"/>
      <c r="EO181" s="40" t="s">
        <v>58</v>
      </c>
      <c r="EP181" s="37"/>
      <c r="EQ181" s="37"/>
      <c r="ER181" s="37"/>
      <c r="ES181" s="37"/>
      <c r="ET181" s="37"/>
      <c r="EU181" s="37"/>
      <c r="EV181" s="37"/>
      <c r="EW181" s="37"/>
      <c r="EX181" s="37"/>
      <c r="EY181" s="37"/>
      <c r="EZ181" s="40" t="s">
        <v>58</v>
      </c>
      <c r="FA181" s="37"/>
      <c r="FB181" s="37"/>
      <c r="FC181" s="37"/>
      <c r="FD181" s="37"/>
      <c r="FE181" s="37"/>
      <c r="FF181" s="37"/>
      <c r="FG181" s="37"/>
      <c r="FH181" s="37"/>
      <c r="FI181" s="37"/>
      <c r="FJ181" s="37"/>
      <c r="FK181" s="40" t="s">
        <v>58</v>
      </c>
      <c r="FL181" s="37"/>
      <c r="FM181" s="37"/>
      <c r="FN181" s="37"/>
      <c r="FO181" s="37"/>
      <c r="FP181" s="37"/>
      <c r="FQ181" s="37"/>
      <c r="FR181" s="37"/>
      <c r="FS181" s="40" t="s">
        <v>58</v>
      </c>
      <c r="FT181" s="36" t="s">
        <v>58</v>
      </c>
      <c r="FU181" s="37"/>
      <c r="FV181" s="41"/>
      <c r="FW181" s="4"/>
      <c r="FX181" s="4"/>
    </row>
    <row r="182" spans="1:180" x14ac:dyDescent="0.2">
      <c r="A182" s="47" t="s">
        <v>20</v>
      </c>
      <c r="B182" s="42">
        <f>IF(B44="NA","0",IF((B44&lt;0.79),1,0))</f>
        <v>0</v>
      </c>
      <c r="C182" s="42">
        <f t="shared" ref="C182:K182" si="1631">IF(C44="NA","0",IF((C44&lt;0.79),1,0))</f>
        <v>0</v>
      </c>
      <c r="D182" s="42">
        <f t="shared" si="1631"/>
        <v>0</v>
      </c>
      <c r="E182" s="42">
        <f t="shared" si="1631"/>
        <v>0</v>
      </c>
      <c r="F182" s="42">
        <f t="shared" si="1631"/>
        <v>0</v>
      </c>
      <c r="G182" s="42">
        <f t="shared" si="1631"/>
        <v>0</v>
      </c>
      <c r="H182" s="42">
        <f t="shared" si="1631"/>
        <v>0</v>
      </c>
      <c r="I182" s="42">
        <f t="shared" si="1631"/>
        <v>0</v>
      </c>
      <c r="J182" s="42">
        <f t="shared" si="1631"/>
        <v>0</v>
      </c>
      <c r="K182" s="42">
        <f t="shared" si="1631"/>
        <v>0</v>
      </c>
      <c r="L182" s="47" t="s">
        <v>20</v>
      </c>
      <c r="M182" s="42">
        <f>IF(M44="NA","0",IF((M44&lt;0.79),1,0))</f>
        <v>0</v>
      </c>
      <c r="N182" s="42">
        <f t="shared" ref="N182:U182" si="1632">IF(N44="NA","0",IF((N44&lt;0.79),1,0))</f>
        <v>0</v>
      </c>
      <c r="O182" s="42">
        <f t="shared" si="1632"/>
        <v>0</v>
      </c>
      <c r="P182" s="42">
        <f t="shared" si="1632"/>
        <v>0</v>
      </c>
      <c r="Q182" s="42">
        <f t="shared" si="1632"/>
        <v>0</v>
      </c>
      <c r="R182" s="42">
        <f t="shared" si="1632"/>
        <v>0</v>
      </c>
      <c r="S182" s="42">
        <f t="shared" si="1632"/>
        <v>0</v>
      </c>
      <c r="T182" s="42">
        <f t="shared" si="1632"/>
        <v>0</v>
      </c>
      <c r="U182" s="42">
        <f t="shared" si="1632"/>
        <v>0</v>
      </c>
      <c r="V182" s="42">
        <f t="shared" ref="V182" si="1633">IF(V44="NA","0",IF((V44&lt;0.79),1,0))</f>
        <v>1</v>
      </c>
      <c r="W182" s="42">
        <f>IF(W44="NA","0",IF((W44&lt;0.79),1,0))</f>
        <v>0</v>
      </c>
      <c r="X182" s="47" t="s">
        <v>20</v>
      </c>
      <c r="Y182" s="42">
        <f t="shared" ref="Y182:AG182" si="1634">IF(Y44="NA","0",IF((Y44&lt;0.79),1,0))</f>
        <v>0</v>
      </c>
      <c r="Z182" s="42">
        <f t="shared" si="1634"/>
        <v>0</v>
      </c>
      <c r="AA182" s="42">
        <f t="shared" si="1634"/>
        <v>0</v>
      </c>
      <c r="AB182" s="42">
        <f t="shared" si="1634"/>
        <v>0</v>
      </c>
      <c r="AC182" s="42">
        <f t="shared" si="1634"/>
        <v>0</v>
      </c>
      <c r="AD182" s="42">
        <f t="shared" si="1634"/>
        <v>0</v>
      </c>
      <c r="AE182" s="42">
        <f t="shared" si="1634"/>
        <v>0</v>
      </c>
      <c r="AF182" s="42">
        <f t="shared" si="1634"/>
        <v>0</v>
      </c>
      <c r="AG182" s="42">
        <f t="shared" si="1634"/>
        <v>0</v>
      </c>
      <c r="AH182" s="42">
        <f>IF(AH44="NA","0",IF((AH44&lt;0.79),1,0))</f>
        <v>0</v>
      </c>
      <c r="AI182" s="47" t="s">
        <v>20</v>
      </c>
      <c r="AJ182" s="42">
        <f t="shared" ref="AJ182:AR182" si="1635">IF(AJ44="NA","0",IF((AJ44&lt;0.79),1,0))</f>
        <v>0</v>
      </c>
      <c r="AK182" s="42">
        <f t="shared" si="1635"/>
        <v>0</v>
      </c>
      <c r="AL182" s="42">
        <f t="shared" si="1635"/>
        <v>0</v>
      </c>
      <c r="AM182" s="42">
        <f t="shared" si="1635"/>
        <v>0</v>
      </c>
      <c r="AN182" s="42">
        <f t="shared" si="1635"/>
        <v>0</v>
      </c>
      <c r="AO182" s="42">
        <f t="shared" si="1635"/>
        <v>0</v>
      </c>
      <c r="AP182" s="42">
        <f t="shared" si="1635"/>
        <v>0</v>
      </c>
      <c r="AQ182" s="42">
        <f t="shared" si="1635"/>
        <v>0</v>
      </c>
      <c r="AR182" s="42">
        <f t="shared" si="1635"/>
        <v>0</v>
      </c>
      <c r="AS182" s="42">
        <f>IF(AS44="NA","0",IF((AS44&lt;0.79),1,0))</f>
        <v>0</v>
      </c>
      <c r="AT182" s="47" t="s">
        <v>20</v>
      </c>
      <c r="AU182" s="42">
        <f t="shared" ref="AU182:BC182" si="1636">IF(AU44="NA","0",IF((AU44&lt;0.79),1,0))</f>
        <v>0</v>
      </c>
      <c r="AV182" s="42">
        <f t="shared" si="1636"/>
        <v>0</v>
      </c>
      <c r="AW182" s="42">
        <f t="shared" si="1636"/>
        <v>0</v>
      </c>
      <c r="AX182" s="42">
        <f t="shared" si="1636"/>
        <v>0</v>
      </c>
      <c r="AY182" s="42">
        <f t="shared" si="1636"/>
        <v>1</v>
      </c>
      <c r="AZ182" s="42">
        <f t="shared" si="1636"/>
        <v>0</v>
      </c>
      <c r="BA182" s="42">
        <f t="shared" si="1636"/>
        <v>0</v>
      </c>
      <c r="BB182" s="42">
        <f t="shared" si="1636"/>
        <v>0</v>
      </c>
      <c r="BC182" s="42">
        <f t="shared" si="1636"/>
        <v>0</v>
      </c>
      <c r="BD182" s="42">
        <f>IF(BD44="NA","0",IF((BD44&lt;0.79),1,0))</f>
        <v>0</v>
      </c>
      <c r="BE182" s="47" t="s">
        <v>20</v>
      </c>
      <c r="BF182" s="42">
        <f t="shared" ref="BF182:BN182" si="1637">IF(BF44="NA","0",IF((BF44&lt;0.79),1,0))</f>
        <v>0</v>
      </c>
      <c r="BG182" s="42">
        <f t="shared" si="1637"/>
        <v>0</v>
      </c>
      <c r="BH182" s="42">
        <f t="shared" si="1637"/>
        <v>0</v>
      </c>
      <c r="BI182" s="42">
        <f t="shared" si="1637"/>
        <v>0</v>
      </c>
      <c r="BJ182" s="42">
        <f t="shared" si="1637"/>
        <v>0</v>
      </c>
      <c r="BK182" s="42">
        <f t="shared" si="1637"/>
        <v>0</v>
      </c>
      <c r="BL182" s="42">
        <f t="shared" si="1637"/>
        <v>0</v>
      </c>
      <c r="BM182" s="42">
        <f t="shared" si="1637"/>
        <v>0</v>
      </c>
      <c r="BN182" s="42">
        <f t="shared" si="1637"/>
        <v>0</v>
      </c>
      <c r="BO182" s="42">
        <f>IF(BO44="NA","0",IF((BO44&lt;0.79),1,0))</f>
        <v>0</v>
      </c>
      <c r="BP182" s="47" t="s">
        <v>20</v>
      </c>
      <c r="BQ182" s="42">
        <f t="shared" ref="BQ182:BY182" si="1638">IF(BQ44="NA","0",IF((BQ44&lt;0.79),1,0))</f>
        <v>0</v>
      </c>
      <c r="BR182" s="42">
        <f t="shared" si="1638"/>
        <v>0</v>
      </c>
      <c r="BS182" s="42">
        <f t="shared" si="1638"/>
        <v>0</v>
      </c>
      <c r="BT182" s="42">
        <f t="shared" si="1638"/>
        <v>0</v>
      </c>
      <c r="BU182" s="42">
        <f t="shared" si="1638"/>
        <v>0</v>
      </c>
      <c r="BV182" s="42">
        <f t="shared" si="1638"/>
        <v>0</v>
      </c>
      <c r="BW182" s="42">
        <f t="shared" si="1638"/>
        <v>0</v>
      </c>
      <c r="BX182" s="42">
        <f t="shared" si="1638"/>
        <v>0</v>
      </c>
      <c r="BY182" s="42">
        <f t="shared" si="1638"/>
        <v>0</v>
      </c>
      <c r="BZ182" s="42">
        <f>IF(BZ44="NA","0",IF((BZ44&lt;0.79),1,0))</f>
        <v>0</v>
      </c>
      <c r="CA182" s="47" t="s">
        <v>20</v>
      </c>
      <c r="CB182" s="42">
        <f t="shared" ref="CB182:CJ182" si="1639">IF(CB44="NA","0",IF((CB44&lt;0.79),1,0))</f>
        <v>0</v>
      </c>
      <c r="CC182" s="42">
        <f t="shared" si="1639"/>
        <v>0</v>
      </c>
      <c r="CD182" s="42">
        <f t="shared" si="1639"/>
        <v>0</v>
      </c>
      <c r="CE182" s="42">
        <f t="shared" si="1639"/>
        <v>0</v>
      </c>
      <c r="CF182" s="42">
        <f t="shared" si="1639"/>
        <v>0</v>
      </c>
      <c r="CG182" s="42">
        <f t="shared" si="1639"/>
        <v>0</v>
      </c>
      <c r="CH182" s="42">
        <f t="shared" si="1639"/>
        <v>0</v>
      </c>
      <c r="CI182" s="42">
        <f t="shared" si="1639"/>
        <v>0</v>
      </c>
      <c r="CJ182" s="42">
        <f t="shared" si="1639"/>
        <v>0</v>
      </c>
      <c r="CK182" s="42">
        <f>IF(CK44="NA","0",IF((CK44&lt;0.79),1,0))</f>
        <v>0</v>
      </c>
      <c r="CL182" s="47" t="s">
        <v>20</v>
      </c>
      <c r="CM182" s="42">
        <f t="shared" ref="CM182:CU182" si="1640">IF(CM44="NA","0",IF((CM44&lt;0.79),1,0))</f>
        <v>0</v>
      </c>
      <c r="CN182" s="42">
        <f t="shared" si="1640"/>
        <v>0</v>
      </c>
      <c r="CO182" s="42">
        <f t="shared" si="1640"/>
        <v>0</v>
      </c>
      <c r="CP182" s="42">
        <f t="shared" si="1640"/>
        <v>0</v>
      </c>
      <c r="CQ182" s="42">
        <f t="shared" si="1640"/>
        <v>0</v>
      </c>
      <c r="CR182" s="42">
        <f t="shared" si="1640"/>
        <v>0</v>
      </c>
      <c r="CS182" s="42">
        <f t="shared" si="1640"/>
        <v>0</v>
      </c>
      <c r="CT182" s="42">
        <f t="shared" si="1640"/>
        <v>0</v>
      </c>
      <c r="CU182" s="42">
        <f t="shared" si="1640"/>
        <v>0</v>
      </c>
      <c r="CV182" s="42">
        <f>IF(CV44="NA","0",IF((CV44&lt;0.79),1,0))</f>
        <v>0</v>
      </c>
      <c r="CW182" s="47" t="s">
        <v>20</v>
      </c>
      <c r="CX182" s="42">
        <f t="shared" ref="CX182:DF182" si="1641">IF(CX44="NA","0",IF((CX44&lt;0.79),1,0))</f>
        <v>0</v>
      </c>
      <c r="CY182" s="42">
        <f t="shared" si="1641"/>
        <v>0</v>
      </c>
      <c r="CZ182" s="42">
        <f t="shared" si="1641"/>
        <v>0</v>
      </c>
      <c r="DA182" s="42">
        <f t="shared" si="1641"/>
        <v>0</v>
      </c>
      <c r="DB182" s="42">
        <f t="shared" si="1641"/>
        <v>0</v>
      </c>
      <c r="DC182" s="42">
        <f t="shared" si="1641"/>
        <v>0</v>
      </c>
      <c r="DD182" s="42">
        <f t="shared" si="1641"/>
        <v>0</v>
      </c>
      <c r="DE182" s="42">
        <f t="shared" si="1641"/>
        <v>0</v>
      </c>
      <c r="DF182" s="42">
        <f t="shared" si="1641"/>
        <v>0</v>
      </c>
      <c r="DG182" s="42">
        <f>IF(DG44="NA","0",IF((DG44&lt;0.79),1,0))</f>
        <v>0</v>
      </c>
      <c r="DH182" s="47" t="s">
        <v>20</v>
      </c>
      <c r="DI182" s="42">
        <f t="shared" ref="DI182:DQ182" si="1642">IF(DI44="NA","0",IF((DI44&lt;0.79),1,0))</f>
        <v>0</v>
      </c>
      <c r="DJ182" s="42">
        <f t="shared" si="1642"/>
        <v>0</v>
      </c>
      <c r="DK182" s="42">
        <f t="shared" si="1642"/>
        <v>0</v>
      </c>
      <c r="DL182" s="42">
        <f t="shared" si="1642"/>
        <v>0</v>
      </c>
      <c r="DM182" s="42">
        <f t="shared" si="1642"/>
        <v>0</v>
      </c>
      <c r="DN182" s="42">
        <f t="shared" si="1642"/>
        <v>0</v>
      </c>
      <c r="DO182" s="42">
        <f t="shared" si="1642"/>
        <v>0</v>
      </c>
      <c r="DP182" s="42">
        <f t="shared" si="1642"/>
        <v>0</v>
      </c>
      <c r="DQ182" s="42">
        <f t="shared" si="1642"/>
        <v>0</v>
      </c>
      <c r="DR182" s="42">
        <f>IF(DR44="NA","0",IF((DR44&lt;0.79),1,0))</f>
        <v>0</v>
      </c>
      <c r="DS182" s="47" t="s">
        <v>20</v>
      </c>
      <c r="DT182" s="42">
        <f t="shared" ref="DT182:EB182" si="1643">IF(DT44="NA","0",IF((DT44&lt;0.79),1,0))</f>
        <v>0</v>
      </c>
      <c r="DU182" s="42">
        <f t="shared" si="1643"/>
        <v>0</v>
      </c>
      <c r="DV182" s="42">
        <f t="shared" si="1643"/>
        <v>0</v>
      </c>
      <c r="DW182" s="42">
        <f t="shared" si="1643"/>
        <v>0</v>
      </c>
      <c r="DX182" s="42">
        <f t="shared" si="1643"/>
        <v>0</v>
      </c>
      <c r="DY182" s="42">
        <f t="shared" si="1643"/>
        <v>0</v>
      </c>
      <c r="DZ182" s="42">
        <f t="shared" si="1643"/>
        <v>0</v>
      </c>
      <c r="EA182" s="42">
        <f t="shared" si="1643"/>
        <v>0</v>
      </c>
      <c r="EB182" s="42">
        <f t="shared" si="1643"/>
        <v>0</v>
      </c>
      <c r="EC182" s="42">
        <f>IF(EC44="NA","0",IF((EC44&lt;0.79),1,0))</f>
        <v>0</v>
      </c>
      <c r="ED182" s="47" t="s">
        <v>20</v>
      </c>
      <c r="EE182" s="42">
        <f t="shared" ref="EE182:EM182" si="1644">IF(EE44="NA","0",IF((EE44&lt;0.79),1,0))</f>
        <v>0</v>
      </c>
      <c r="EF182" s="42">
        <f t="shared" si="1644"/>
        <v>0</v>
      </c>
      <c r="EG182" s="42">
        <f t="shared" si="1644"/>
        <v>0</v>
      </c>
      <c r="EH182" s="42">
        <f t="shared" si="1644"/>
        <v>0</v>
      </c>
      <c r="EI182" s="42">
        <f t="shared" si="1644"/>
        <v>0</v>
      </c>
      <c r="EJ182" s="42">
        <f t="shared" si="1644"/>
        <v>0</v>
      </c>
      <c r="EK182" s="42">
        <f t="shared" si="1644"/>
        <v>0</v>
      </c>
      <c r="EL182" s="42">
        <f t="shared" si="1644"/>
        <v>0</v>
      </c>
      <c r="EM182" s="42">
        <f t="shared" si="1644"/>
        <v>0</v>
      </c>
      <c r="EN182" s="42">
        <f t="shared" ref="EN182" si="1645">IF(EN44="NA","0",IF((EN44&lt;0.79),1,0))</f>
        <v>0</v>
      </c>
      <c r="EO182" s="47" t="s">
        <v>20</v>
      </c>
      <c r="EP182" s="42">
        <f t="shared" ref="EP182:EY182" si="1646">IF(EP44="NA","0",IF((EP44&lt;0.79),1,0))</f>
        <v>0</v>
      </c>
      <c r="EQ182" s="42">
        <f t="shared" si="1646"/>
        <v>0</v>
      </c>
      <c r="ER182" s="42">
        <f t="shared" si="1646"/>
        <v>0</v>
      </c>
      <c r="ES182" s="42">
        <f t="shared" si="1646"/>
        <v>0</v>
      </c>
      <c r="ET182" s="42">
        <f t="shared" si="1646"/>
        <v>0</v>
      </c>
      <c r="EU182" s="42">
        <f t="shared" si="1646"/>
        <v>0</v>
      </c>
      <c r="EV182" s="42">
        <f t="shared" si="1646"/>
        <v>0</v>
      </c>
      <c r="EW182" s="42">
        <f t="shared" si="1646"/>
        <v>0</v>
      </c>
      <c r="EX182" s="42">
        <f t="shared" si="1646"/>
        <v>0</v>
      </c>
      <c r="EY182" s="42">
        <f t="shared" si="1646"/>
        <v>0</v>
      </c>
      <c r="EZ182" s="47" t="s">
        <v>20</v>
      </c>
      <c r="FA182" s="42">
        <f t="shared" ref="FA182:FJ182" si="1647">IF(FA44="NA","0",IF((FA44&lt;0.79),1,0))</f>
        <v>0</v>
      </c>
      <c r="FB182" s="42">
        <f t="shared" si="1647"/>
        <v>0</v>
      </c>
      <c r="FC182" s="42">
        <f t="shared" si="1647"/>
        <v>0</v>
      </c>
      <c r="FD182" s="42">
        <f t="shared" si="1647"/>
        <v>0</v>
      </c>
      <c r="FE182" s="42">
        <f t="shared" si="1647"/>
        <v>0</v>
      </c>
      <c r="FF182" s="42">
        <f t="shared" si="1647"/>
        <v>0</v>
      </c>
      <c r="FG182" s="42">
        <f t="shared" si="1647"/>
        <v>0</v>
      </c>
      <c r="FH182" s="42">
        <f t="shared" si="1647"/>
        <v>0</v>
      </c>
      <c r="FI182" s="42">
        <f t="shared" si="1647"/>
        <v>0</v>
      </c>
      <c r="FJ182" s="42">
        <f t="shared" si="1647"/>
        <v>0</v>
      </c>
      <c r="FK182" s="47" t="s">
        <v>20</v>
      </c>
      <c r="FL182" s="42">
        <f t="shared" ref="FL182:FR182" si="1648">IF(FL44="NA","0",IF((FL44&lt;0.79),1,0))</f>
        <v>0</v>
      </c>
      <c r="FM182" s="42">
        <f t="shared" si="1648"/>
        <v>0</v>
      </c>
      <c r="FN182" s="42">
        <f t="shared" si="1648"/>
        <v>0</v>
      </c>
      <c r="FO182" s="42">
        <f t="shared" si="1648"/>
        <v>0</v>
      </c>
      <c r="FP182" s="42">
        <f t="shared" si="1648"/>
        <v>0</v>
      </c>
      <c r="FQ182" s="42">
        <f t="shared" si="1648"/>
        <v>0</v>
      </c>
      <c r="FR182" s="42">
        <f t="shared" si="1648"/>
        <v>0</v>
      </c>
      <c r="FS182" s="47" t="s">
        <v>20</v>
      </c>
      <c r="FT182" s="98" t="s">
        <v>20</v>
      </c>
      <c r="FU182" s="51">
        <f>SUM(B182:FS182)</f>
        <v>2</v>
      </c>
      <c r="FV182" s="37"/>
      <c r="FW182" s="4"/>
      <c r="FX182" s="4"/>
    </row>
    <row r="183" spans="1:180" x14ac:dyDescent="0.2">
      <c r="A183" s="47" t="s">
        <v>21</v>
      </c>
      <c r="B183" s="42">
        <f t="shared" ref="B183:K184" si="1649">IF(B45="NA","0",IF((B45&lt;0.79),1,0))</f>
        <v>0</v>
      </c>
      <c r="C183" s="42">
        <f t="shared" si="1649"/>
        <v>0</v>
      </c>
      <c r="D183" s="42">
        <f t="shared" si="1649"/>
        <v>0</v>
      </c>
      <c r="E183" s="42">
        <f t="shared" si="1649"/>
        <v>0</v>
      </c>
      <c r="F183" s="42">
        <f t="shared" si="1649"/>
        <v>0</v>
      </c>
      <c r="G183" s="42">
        <f t="shared" si="1649"/>
        <v>0</v>
      </c>
      <c r="H183" s="42">
        <f t="shared" si="1649"/>
        <v>0</v>
      </c>
      <c r="I183" s="42">
        <f t="shared" si="1649"/>
        <v>0</v>
      </c>
      <c r="J183" s="42">
        <f t="shared" si="1649"/>
        <v>0</v>
      </c>
      <c r="K183" s="42">
        <f t="shared" si="1649"/>
        <v>0</v>
      </c>
      <c r="L183" s="47" t="s">
        <v>21</v>
      </c>
      <c r="M183" s="42">
        <f t="shared" ref="M183:W183" si="1650">IF(M45="NA","0",IF((M45&lt;0.79),1,0))</f>
        <v>0</v>
      </c>
      <c r="N183" s="42">
        <f t="shared" si="1650"/>
        <v>0</v>
      </c>
      <c r="O183" s="42">
        <f t="shared" si="1650"/>
        <v>0</v>
      </c>
      <c r="P183" s="42">
        <f t="shared" si="1650"/>
        <v>0</v>
      </c>
      <c r="Q183" s="42">
        <f t="shared" si="1650"/>
        <v>0</v>
      </c>
      <c r="R183" s="42">
        <f t="shared" si="1650"/>
        <v>0</v>
      </c>
      <c r="S183" s="42">
        <f t="shared" si="1650"/>
        <v>0</v>
      </c>
      <c r="T183" s="42">
        <f t="shared" si="1650"/>
        <v>0</v>
      </c>
      <c r="U183" s="42">
        <f t="shared" si="1650"/>
        <v>0</v>
      </c>
      <c r="V183" s="42">
        <f t="shared" ref="V183" si="1651">IF(V45="NA","0",IF((V45&lt;0.79),1,0))</f>
        <v>0</v>
      </c>
      <c r="W183" s="42">
        <f t="shared" si="1650"/>
        <v>0</v>
      </c>
      <c r="X183" s="47" t="s">
        <v>21</v>
      </c>
      <c r="Y183" s="42">
        <f t="shared" ref="Y183:AH183" si="1652">IF(Y45="NA","0",IF((Y45&lt;0.79),1,0))</f>
        <v>0</v>
      </c>
      <c r="Z183" s="42">
        <f t="shared" si="1652"/>
        <v>0</v>
      </c>
      <c r="AA183" s="42">
        <f t="shared" si="1652"/>
        <v>0</v>
      </c>
      <c r="AB183" s="42">
        <f t="shared" si="1652"/>
        <v>0</v>
      </c>
      <c r="AC183" s="42">
        <f t="shared" si="1652"/>
        <v>0</v>
      </c>
      <c r="AD183" s="42">
        <f t="shared" si="1652"/>
        <v>0</v>
      </c>
      <c r="AE183" s="42">
        <f t="shared" si="1652"/>
        <v>0</v>
      </c>
      <c r="AF183" s="42">
        <f t="shared" si="1652"/>
        <v>0</v>
      </c>
      <c r="AG183" s="42">
        <f t="shared" si="1652"/>
        <v>0</v>
      </c>
      <c r="AH183" s="42">
        <f t="shared" si="1652"/>
        <v>0</v>
      </c>
      <c r="AI183" s="47" t="s">
        <v>21</v>
      </c>
      <c r="AJ183" s="42">
        <f t="shared" ref="AJ183:AR183" si="1653">IF(AJ45="NA","0",IF((AJ45&lt;0.79),1,0))</f>
        <v>0</v>
      </c>
      <c r="AK183" s="42">
        <f t="shared" si="1653"/>
        <v>0</v>
      </c>
      <c r="AL183" s="42">
        <f t="shared" si="1653"/>
        <v>0</v>
      </c>
      <c r="AM183" s="42">
        <f t="shared" si="1653"/>
        <v>0</v>
      </c>
      <c r="AN183" s="42">
        <f t="shared" si="1653"/>
        <v>0</v>
      </c>
      <c r="AO183" s="42">
        <f t="shared" si="1653"/>
        <v>0</v>
      </c>
      <c r="AP183" s="42">
        <f t="shared" si="1653"/>
        <v>0</v>
      </c>
      <c r="AQ183" s="42">
        <f t="shared" si="1653"/>
        <v>0</v>
      </c>
      <c r="AR183" s="42">
        <f t="shared" si="1653"/>
        <v>0</v>
      </c>
      <c r="AS183" s="42">
        <f>IF(AS45="NA","0",IF((AS45&lt;0.79),1,0))</f>
        <v>0</v>
      </c>
      <c r="AT183" s="47" t="s">
        <v>21</v>
      </c>
      <c r="AU183" s="42">
        <f t="shared" ref="AU183:BD183" si="1654">IF(AU45="NA","0",IF((AU45&lt;0.79),1,0))</f>
        <v>0</v>
      </c>
      <c r="AV183" s="42">
        <f t="shared" si="1654"/>
        <v>0</v>
      </c>
      <c r="AW183" s="42">
        <f t="shared" si="1654"/>
        <v>0</v>
      </c>
      <c r="AX183" s="42">
        <f t="shared" si="1654"/>
        <v>0</v>
      </c>
      <c r="AY183" s="42">
        <f t="shared" si="1654"/>
        <v>0</v>
      </c>
      <c r="AZ183" s="42">
        <f t="shared" si="1654"/>
        <v>0</v>
      </c>
      <c r="BA183" s="42">
        <f t="shared" si="1654"/>
        <v>0</v>
      </c>
      <c r="BB183" s="42">
        <f t="shared" si="1654"/>
        <v>0</v>
      </c>
      <c r="BC183" s="42">
        <f t="shared" si="1654"/>
        <v>0</v>
      </c>
      <c r="BD183" s="42">
        <f t="shared" si="1654"/>
        <v>0</v>
      </c>
      <c r="BE183" s="47" t="s">
        <v>21</v>
      </c>
      <c r="BF183" s="42">
        <f t="shared" ref="BF183:BN183" si="1655">IF(BF45="NA","0",IF((BF45&lt;0.79),1,0))</f>
        <v>0</v>
      </c>
      <c r="BG183" s="42">
        <f t="shared" si="1655"/>
        <v>0</v>
      </c>
      <c r="BH183" s="42">
        <f t="shared" si="1655"/>
        <v>0</v>
      </c>
      <c r="BI183" s="42">
        <f t="shared" si="1655"/>
        <v>0</v>
      </c>
      <c r="BJ183" s="42">
        <f t="shared" si="1655"/>
        <v>0</v>
      </c>
      <c r="BK183" s="42">
        <f t="shared" si="1655"/>
        <v>0</v>
      </c>
      <c r="BL183" s="42">
        <f t="shared" si="1655"/>
        <v>0</v>
      </c>
      <c r="BM183" s="42">
        <f t="shared" si="1655"/>
        <v>0</v>
      </c>
      <c r="BN183" s="42">
        <f t="shared" si="1655"/>
        <v>0</v>
      </c>
      <c r="BO183" s="42">
        <f>IF(BO45="NA","0",IF((BO45&lt;0.79),1,0))</f>
        <v>0</v>
      </c>
      <c r="BP183" s="47" t="s">
        <v>21</v>
      </c>
      <c r="BQ183" s="42">
        <f t="shared" ref="BQ183:BY183" si="1656">IF(BQ45="NA","0",IF((BQ45&lt;0.79),1,0))</f>
        <v>0</v>
      </c>
      <c r="BR183" s="42">
        <f t="shared" si="1656"/>
        <v>0</v>
      </c>
      <c r="BS183" s="42">
        <f t="shared" si="1656"/>
        <v>0</v>
      </c>
      <c r="BT183" s="42">
        <f t="shared" si="1656"/>
        <v>0</v>
      </c>
      <c r="BU183" s="42">
        <f t="shared" si="1656"/>
        <v>0</v>
      </c>
      <c r="BV183" s="42">
        <f t="shared" si="1656"/>
        <v>0</v>
      </c>
      <c r="BW183" s="42">
        <f t="shared" si="1656"/>
        <v>0</v>
      </c>
      <c r="BX183" s="42">
        <f t="shared" si="1656"/>
        <v>0</v>
      </c>
      <c r="BY183" s="42">
        <f t="shared" si="1656"/>
        <v>0</v>
      </c>
      <c r="BZ183" s="42">
        <f>IF(BZ45="NA","0",IF((BZ45&lt;0.79),1,0))</f>
        <v>0</v>
      </c>
      <c r="CA183" s="47" t="s">
        <v>21</v>
      </c>
      <c r="CB183" s="42">
        <f t="shared" ref="CB183:CJ183" si="1657">IF(CB45="NA","0",IF((CB45&lt;0.79),1,0))</f>
        <v>0</v>
      </c>
      <c r="CC183" s="42">
        <f t="shared" si="1657"/>
        <v>0</v>
      </c>
      <c r="CD183" s="42">
        <f t="shared" si="1657"/>
        <v>0</v>
      </c>
      <c r="CE183" s="42">
        <f t="shared" si="1657"/>
        <v>0</v>
      </c>
      <c r="CF183" s="42">
        <f t="shared" si="1657"/>
        <v>0</v>
      </c>
      <c r="CG183" s="42">
        <f t="shared" si="1657"/>
        <v>0</v>
      </c>
      <c r="CH183" s="42">
        <f t="shared" si="1657"/>
        <v>0</v>
      </c>
      <c r="CI183" s="42">
        <f t="shared" si="1657"/>
        <v>0</v>
      </c>
      <c r="CJ183" s="42">
        <f t="shared" si="1657"/>
        <v>0</v>
      </c>
      <c r="CK183" s="42">
        <f>IF(CK45="NA","0",IF((CK45&lt;0.79),1,0))</f>
        <v>0</v>
      </c>
      <c r="CL183" s="47" t="s">
        <v>21</v>
      </c>
      <c r="CM183" s="42">
        <f t="shared" ref="CM183:CU183" si="1658">IF(CM45="NA","0",IF((CM45&lt;0.79),1,0))</f>
        <v>0</v>
      </c>
      <c r="CN183" s="42">
        <f t="shared" si="1658"/>
        <v>0</v>
      </c>
      <c r="CO183" s="42">
        <f t="shared" si="1658"/>
        <v>0</v>
      </c>
      <c r="CP183" s="42">
        <f t="shared" si="1658"/>
        <v>0</v>
      </c>
      <c r="CQ183" s="42">
        <f t="shared" si="1658"/>
        <v>0</v>
      </c>
      <c r="CR183" s="42">
        <f t="shared" si="1658"/>
        <v>0</v>
      </c>
      <c r="CS183" s="42">
        <f t="shared" si="1658"/>
        <v>0</v>
      </c>
      <c r="CT183" s="42">
        <f t="shared" si="1658"/>
        <v>0</v>
      </c>
      <c r="CU183" s="42">
        <f t="shared" si="1658"/>
        <v>0</v>
      </c>
      <c r="CV183" s="42">
        <f>IF(CV45="NA","0",IF((CV45&lt;0.79),1,0))</f>
        <v>0</v>
      </c>
      <c r="CW183" s="47" t="s">
        <v>21</v>
      </c>
      <c r="CX183" s="42">
        <f t="shared" ref="CX183:DF183" si="1659">IF(CX45="NA","0",IF((CX45&lt;0.79),1,0))</f>
        <v>0</v>
      </c>
      <c r="CY183" s="42">
        <f t="shared" si="1659"/>
        <v>0</v>
      </c>
      <c r="CZ183" s="42">
        <f t="shared" si="1659"/>
        <v>0</v>
      </c>
      <c r="DA183" s="42">
        <f t="shared" si="1659"/>
        <v>0</v>
      </c>
      <c r="DB183" s="42">
        <f t="shared" si="1659"/>
        <v>0</v>
      </c>
      <c r="DC183" s="42">
        <f t="shared" si="1659"/>
        <v>0</v>
      </c>
      <c r="DD183" s="42">
        <f t="shared" si="1659"/>
        <v>0</v>
      </c>
      <c r="DE183" s="42">
        <f t="shared" si="1659"/>
        <v>0</v>
      </c>
      <c r="DF183" s="42">
        <f t="shared" si="1659"/>
        <v>0</v>
      </c>
      <c r="DG183" s="42">
        <f>IF(DG45="NA","0",IF((DG45&lt;0.79),1,0))</f>
        <v>0</v>
      </c>
      <c r="DH183" s="47" t="s">
        <v>21</v>
      </c>
      <c r="DI183" s="42">
        <f t="shared" ref="DI183:DQ183" si="1660">IF(DI45="NA","0",IF((DI45&lt;0.79),1,0))</f>
        <v>0</v>
      </c>
      <c r="DJ183" s="42">
        <f t="shared" si="1660"/>
        <v>0</v>
      </c>
      <c r="DK183" s="42">
        <f t="shared" si="1660"/>
        <v>0</v>
      </c>
      <c r="DL183" s="42">
        <f t="shared" si="1660"/>
        <v>0</v>
      </c>
      <c r="DM183" s="42">
        <f t="shared" si="1660"/>
        <v>0</v>
      </c>
      <c r="DN183" s="42">
        <f t="shared" si="1660"/>
        <v>0</v>
      </c>
      <c r="DO183" s="42">
        <f t="shared" si="1660"/>
        <v>0</v>
      </c>
      <c r="DP183" s="42">
        <f t="shared" si="1660"/>
        <v>0</v>
      </c>
      <c r="DQ183" s="42">
        <f t="shared" si="1660"/>
        <v>0</v>
      </c>
      <c r="DR183" s="42">
        <f>IF(DR45="NA","0",IF((DR45&lt;0.79),1,0))</f>
        <v>0</v>
      </c>
      <c r="DS183" s="47" t="s">
        <v>21</v>
      </c>
      <c r="DT183" s="42">
        <f t="shared" ref="DT183:EB183" si="1661">IF(DT45="NA","0",IF((DT45&lt;0.79),1,0))</f>
        <v>0</v>
      </c>
      <c r="DU183" s="42">
        <f t="shared" si="1661"/>
        <v>0</v>
      </c>
      <c r="DV183" s="42">
        <f t="shared" si="1661"/>
        <v>0</v>
      </c>
      <c r="DW183" s="42">
        <f t="shared" si="1661"/>
        <v>0</v>
      </c>
      <c r="DX183" s="42">
        <f t="shared" si="1661"/>
        <v>0</v>
      </c>
      <c r="DY183" s="42">
        <f t="shared" si="1661"/>
        <v>0</v>
      </c>
      <c r="DZ183" s="42">
        <f t="shared" si="1661"/>
        <v>0</v>
      </c>
      <c r="EA183" s="42">
        <f t="shared" si="1661"/>
        <v>0</v>
      </c>
      <c r="EB183" s="42">
        <f t="shared" si="1661"/>
        <v>0</v>
      </c>
      <c r="EC183" s="42">
        <f>IF(EC45="NA","0",IF((EC45&lt;0.79),1,0))</f>
        <v>0</v>
      </c>
      <c r="ED183" s="47" t="s">
        <v>21</v>
      </c>
      <c r="EE183" s="42">
        <f t="shared" ref="EE183:EM183" si="1662">IF(EE45="NA","0",IF((EE45&lt;0.79),1,0))</f>
        <v>0</v>
      </c>
      <c r="EF183" s="42">
        <f t="shared" si="1662"/>
        <v>0</v>
      </c>
      <c r="EG183" s="42">
        <f t="shared" si="1662"/>
        <v>0</v>
      </c>
      <c r="EH183" s="42">
        <f t="shared" si="1662"/>
        <v>0</v>
      </c>
      <c r="EI183" s="42">
        <f t="shared" si="1662"/>
        <v>0</v>
      </c>
      <c r="EJ183" s="42">
        <f t="shared" si="1662"/>
        <v>0</v>
      </c>
      <c r="EK183" s="42">
        <f t="shared" si="1662"/>
        <v>0</v>
      </c>
      <c r="EL183" s="42">
        <f t="shared" si="1662"/>
        <v>0</v>
      </c>
      <c r="EM183" s="42">
        <f t="shared" si="1662"/>
        <v>0</v>
      </c>
      <c r="EN183" s="42">
        <f t="shared" ref="EN183" si="1663">IF(EN45="NA","0",IF((EN45&lt;0.79),1,0))</f>
        <v>0</v>
      </c>
      <c r="EO183" s="47" t="s">
        <v>21</v>
      </c>
      <c r="EP183" s="42">
        <f t="shared" ref="EP183:EY183" si="1664">IF(EP45="NA","0",IF((EP45&lt;0.79),1,0))</f>
        <v>0</v>
      </c>
      <c r="EQ183" s="42">
        <f t="shared" si="1664"/>
        <v>0</v>
      </c>
      <c r="ER183" s="42">
        <f t="shared" si="1664"/>
        <v>0</v>
      </c>
      <c r="ES183" s="42">
        <f t="shared" si="1664"/>
        <v>0</v>
      </c>
      <c r="ET183" s="42">
        <f t="shared" si="1664"/>
        <v>0</v>
      </c>
      <c r="EU183" s="42">
        <f t="shared" si="1664"/>
        <v>0</v>
      </c>
      <c r="EV183" s="42">
        <f t="shared" si="1664"/>
        <v>0</v>
      </c>
      <c r="EW183" s="42">
        <f t="shared" si="1664"/>
        <v>0</v>
      </c>
      <c r="EX183" s="42">
        <f t="shared" si="1664"/>
        <v>0</v>
      </c>
      <c r="EY183" s="42">
        <f t="shared" si="1664"/>
        <v>0</v>
      </c>
      <c r="EZ183" s="47" t="s">
        <v>21</v>
      </c>
      <c r="FA183" s="42">
        <f t="shared" ref="FA183:FJ183" si="1665">IF(FA45="NA","0",IF((FA45&lt;0.79),1,0))</f>
        <v>0</v>
      </c>
      <c r="FB183" s="42">
        <f t="shared" si="1665"/>
        <v>0</v>
      </c>
      <c r="FC183" s="42">
        <f t="shared" si="1665"/>
        <v>0</v>
      </c>
      <c r="FD183" s="42">
        <f t="shared" si="1665"/>
        <v>0</v>
      </c>
      <c r="FE183" s="42">
        <f t="shared" si="1665"/>
        <v>0</v>
      </c>
      <c r="FF183" s="42">
        <f t="shared" si="1665"/>
        <v>0</v>
      </c>
      <c r="FG183" s="42">
        <f t="shared" si="1665"/>
        <v>0</v>
      </c>
      <c r="FH183" s="42">
        <f t="shared" si="1665"/>
        <v>0</v>
      </c>
      <c r="FI183" s="42">
        <f t="shared" si="1665"/>
        <v>0</v>
      </c>
      <c r="FJ183" s="42">
        <f t="shared" si="1665"/>
        <v>0</v>
      </c>
      <c r="FK183" s="47" t="s">
        <v>21</v>
      </c>
      <c r="FL183" s="42">
        <f t="shared" ref="FL183:FR183" si="1666">IF(FL45="NA","0",IF((FL45&lt;0.79),1,0))</f>
        <v>0</v>
      </c>
      <c r="FM183" s="42">
        <f t="shared" si="1666"/>
        <v>0</v>
      </c>
      <c r="FN183" s="42">
        <f t="shared" si="1666"/>
        <v>0</v>
      </c>
      <c r="FO183" s="42">
        <f t="shared" si="1666"/>
        <v>0</v>
      </c>
      <c r="FP183" s="42">
        <f t="shared" si="1666"/>
        <v>0</v>
      </c>
      <c r="FQ183" s="42">
        <f t="shared" si="1666"/>
        <v>0</v>
      </c>
      <c r="FR183" s="42">
        <f t="shared" si="1666"/>
        <v>0</v>
      </c>
      <c r="FS183" s="47" t="s">
        <v>21</v>
      </c>
      <c r="FT183" s="98" t="s">
        <v>21</v>
      </c>
      <c r="FU183" s="51">
        <f>SUM(B183:FS183)</f>
        <v>0</v>
      </c>
      <c r="FV183" s="37"/>
      <c r="FW183" s="4"/>
      <c r="FX183" s="4"/>
    </row>
    <row r="184" spans="1:180" x14ac:dyDescent="0.2">
      <c r="A184" s="47" t="s">
        <v>22</v>
      </c>
      <c r="B184" s="42">
        <f t="shared" si="1649"/>
        <v>0</v>
      </c>
      <c r="C184" s="42">
        <f t="shared" si="1649"/>
        <v>0</v>
      </c>
      <c r="D184" s="42">
        <f t="shared" si="1649"/>
        <v>0</v>
      </c>
      <c r="E184" s="42">
        <f t="shared" si="1649"/>
        <v>0</v>
      </c>
      <c r="F184" s="42">
        <f t="shared" si="1649"/>
        <v>0</v>
      </c>
      <c r="G184" s="42">
        <f t="shared" si="1649"/>
        <v>0</v>
      </c>
      <c r="H184" s="42">
        <f t="shared" si="1649"/>
        <v>0</v>
      </c>
      <c r="I184" s="42">
        <f t="shared" si="1649"/>
        <v>0</v>
      </c>
      <c r="J184" s="42">
        <f t="shared" si="1649"/>
        <v>0</v>
      </c>
      <c r="K184" s="42">
        <f t="shared" si="1649"/>
        <v>0</v>
      </c>
      <c r="L184" s="47" t="s">
        <v>22</v>
      </c>
      <c r="M184" s="42">
        <f t="shared" ref="M184:W184" si="1667">IF(M46="NA","0",IF((M46&lt;0.79),1,0))</f>
        <v>0</v>
      </c>
      <c r="N184" s="42">
        <f t="shared" si="1667"/>
        <v>0</v>
      </c>
      <c r="O184" s="42">
        <f t="shared" si="1667"/>
        <v>0</v>
      </c>
      <c r="P184" s="42">
        <f t="shared" si="1667"/>
        <v>0</v>
      </c>
      <c r="Q184" s="42">
        <f t="shared" si="1667"/>
        <v>0</v>
      </c>
      <c r="R184" s="42">
        <f t="shared" si="1667"/>
        <v>1</v>
      </c>
      <c r="S184" s="42">
        <f t="shared" si="1667"/>
        <v>1</v>
      </c>
      <c r="T184" s="42">
        <f t="shared" si="1667"/>
        <v>0</v>
      </c>
      <c r="U184" s="42">
        <f t="shared" si="1667"/>
        <v>0</v>
      </c>
      <c r="V184" s="42">
        <f t="shared" ref="V184" si="1668">IF(V46="NA","0",IF((V46&lt;0.79),1,0))</f>
        <v>0</v>
      </c>
      <c r="W184" s="42">
        <f t="shared" si="1667"/>
        <v>0</v>
      </c>
      <c r="X184" s="47" t="s">
        <v>22</v>
      </c>
      <c r="Y184" s="42">
        <f t="shared" ref="Y184:AH184" si="1669">IF(Y46="NA","0",IF((Y46&lt;0.79),1,0))</f>
        <v>0</v>
      </c>
      <c r="Z184" s="42">
        <f t="shared" si="1669"/>
        <v>0</v>
      </c>
      <c r="AA184" s="42">
        <f t="shared" si="1669"/>
        <v>0</v>
      </c>
      <c r="AB184" s="42">
        <f t="shared" si="1669"/>
        <v>0</v>
      </c>
      <c r="AC184" s="42">
        <f t="shared" si="1669"/>
        <v>0</v>
      </c>
      <c r="AD184" s="42">
        <f t="shared" si="1669"/>
        <v>0</v>
      </c>
      <c r="AE184" s="42">
        <f t="shared" si="1669"/>
        <v>0</v>
      </c>
      <c r="AF184" s="42">
        <f t="shared" si="1669"/>
        <v>0</v>
      </c>
      <c r="AG184" s="42">
        <f t="shared" si="1669"/>
        <v>0</v>
      </c>
      <c r="AH184" s="42">
        <f t="shared" si="1669"/>
        <v>0</v>
      </c>
      <c r="AI184" s="47" t="s">
        <v>22</v>
      </c>
      <c r="AJ184" s="42">
        <f t="shared" ref="AJ184:AR184" si="1670">IF(AJ46="NA","0",IF((AJ46&lt;0.79),1,0))</f>
        <v>0</v>
      </c>
      <c r="AK184" s="42">
        <f t="shared" si="1670"/>
        <v>0</v>
      </c>
      <c r="AL184" s="42">
        <f t="shared" si="1670"/>
        <v>0</v>
      </c>
      <c r="AM184" s="42">
        <f t="shared" si="1670"/>
        <v>0</v>
      </c>
      <c r="AN184" s="42">
        <f t="shared" si="1670"/>
        <v>0</v>
      </c>
      <c r="AO184" s="42">
        <f t="shared" si="1670"/>
        <v>0</v>
      </c>
      <c r="AP184" s="42">
        <f t="shared" si="1670"/>
        <v>0</v>
      </c>
      <c r="AQ184" s="42">
        <f t="shared" si="1670"/>
        <v>0</v>
      </c>
      <c r="AR184" s="42">
        <f t="shared" si="1670"/>
        <v>0</v>
      </c>
      <c r="AS184" s="42">
        <f>IF(AS46="NA","0",IF((AS46&lt;0.79),1,0))</f>
        <v>0</v>
      </c>
      <c r="AT184" s="47" t="s">
        <v>22</v>
      </c>
      <c r="AU184" s="42">
        <f t="shared" ref="AU184:BD184" si="1671">IF(AU46="NA","0",IF((AU46&lt;0.79),1,0))</f>
        <v>0</v>
      </c>
      <c r="AV184" s="42">
        <f t="shared" si="1671"/>
        <v>0</v>
      </c>
      <c r="AW184" s="42">
        <f t="shared" si="1671"/>
        <v>0</v>
      </c>
      <c r="AX184" s="42">
        <f t="shared" si="1671"/>
        <v>0</v>
      </c>
      <c r="AY184" s="42">
        <f t="shared" si="1671"/>
        <v>0</v>
      </c>
      <c r="AZ184" s="42">
        <f t="shared" si="1671"/>
        <v>0</v>
      </c>
      <c r="BA184" s="42">
        <f t="shared" si="1671"/>
        <v>0</v>
      </c>
      <c r="BB184" s="42">
        <f t="shared" si="1671"/>
        <v>1</v>
      </c>
      <c r="BC184" s="42">
        <f t="shared" si="1671"/>
        <v>0</v>
      </c>
      <c r="BD184" s="42">
        <f t="shared" si="1671"/>
        <v>0</v>
      </c>
      <c r="BE184" s="47" t="s">
        <v>22</v>
      </c>
      <c r="BF184" s="42">
        <f t="shared" ref="BF184:BN184" si="1672">IF(BF46="NA","0",IF((BF46&lt;0.79),1,0))</f>
        <v>0</v>
      </c>
      <c r="BG184" s="42">
        <f t="shared" si="1672"/>
        <v>0</v>
      </c>
      <c r="BH184" s="42">
        <f t="shared" si="1672"/>
        <v>0</v>
      </c>
      <c r="BI184" s="42">
        <f t="shared" si="1672"/>
        <v>0</v>
      </c>
      <c r="BJ184" s="42">
        <f t="shared" si="1672"/>
        <v>0</v>
      </c>
      <c r="BK184" s="42">
        <f t="shared" si="1672"/>
        <v>0</v>
      </c>
      <c r="BL184" s="42">
        <f t="shared" si="1672"/>
        <v>0</v>
      </c>
      <c r="BM184" s="42">
        <f t="shared" si="1672"/>
        <v>0</v>
      </c>
      <c r="BN184" s="42">
        <f t="shared" si="1672"/>
        <v>0</v>
      </c>
      <c r="BO184" s="42">
        <f>IF(BO46="NA","0",IF((BO46&lt;0.79),1,0))</f>
        <v>0</v>
      </c>
      <c r="BP184" s="47" t="s">
        <v>22</v>
      </c>
      <c r="BQ184" s="42">
        <f t="shared" ref="BQ184:BY184" si="1673">IF(BQ46="NA","0",IF((BQ46&lt;0.79),1,0))</f>
        <v>0</v>
      </c>
      <c r="BR184" s="42">
        <f t="shared" si="1673"/>
        <v>0</v>
      </c>
      <c r="BS184" s="42">
        <f t="shared" si="1673"/>
        <v>0</v>
      </c>
      <c r="BT184" s="42">
        <f t="shared" si="1673"/>
        <v>0</v>
      </c>
      <c r="BU184" s="42">
        <f t="shared" si="1673"/>
        <v>0</v>
      </c>
      <c r="BV184" s="42">
        <f t="shared" si="1673"/>
        <v>0</v>
      </c>
      <c r="BW184" s="42">
        <f t="shared" si="1673"/>
        <v>0</v>
      </c>
      <c r="BX184" s="42">
        <f t="shared" si="1673"/>
        <v>0</v>
      </c>
      <c r="BY184" s="42">
        <f t="shared" si="1673"/>
        <v>0</v>
      </c>
      <c r="BZ184" s="42">
        <f>IF(BZ46="NA","0",IF((BZ46&lt;0.79),1,0))</f>
        <v>0</v>
      </c>
      <c r="CA184" s="47" t="s">
        <v>22</v>
      </c>
      <c r="CB184" s="42">
        <f t="shared" ref="CB184:CJ184" si="1674">IF(CB46="NA","0",IF((CB46&lt;0.79),1,0))</f>
        <v>0</v>
      </c>
      <c r="CC184" s="42">
        <f t="shared" si="1674"/>
        <v>0</v>
      </c>
      <c r="CD184" s="42">
        <f t="shared" si="1674"/>
        <v>0</v>
      </c>
      <c r="CE184" s="42">
        <f t="shared" si="1674"/>
        <v>0</v>
      </c>
      <c r="CF184" s="42">
        <f t="shared" si="1674"/>
        <v>0</v>
      </c>
      <c r="CG184" s="42">
        <f t="shared" si="1674"/>
        <v>0</v>
      </c>
      <c r="CH184" s="42">
        <f t="shared" si="1674"/>
        <v>0</v>
      </c>
      <c r="CI184" s="42">
        <f t="shared" si="1674"/>
        <v>0</v>
      </c>
      <c r="CJ184" s="42">
        <f t="shared" si="1674"/>
        <v>0</v>
      </c>
      <c r="CK184" s="42">
        <f>IF(CK46="NA","0",IF((CK46&lt;0.79),1,0))</f>
        <v>0</v>
      </c>
      <c r="CL184" s="47" t="s">
        <v>22</v>
      </c>
      <c r="CM184" s="42">
        <f t="shared" ref="CM184:CU184" si="1675">IF(CM46="NA","0",IF((CM46&lt;0.79),1,0))</f>
        <v>0</v>
      </c>
      <c r="CN184" s="42">
        <f t="shared" si="1675"/>
        <v>0</v>
      </c>
      <c r="CO184" s="42">
        <f t="shared" si="1675"/>
        <v>0</v>
      </c>
      <c r="CP184" s="42">
        <f t="shared" si="1675"/>
        <v>0</v>
      </c>
      <c r="CQ184" s="42">
        <f t="shared" si="1675"/>
        <v>0</v>
      </c>
      <c r="CR184" s="42">
        <f t="shared" si="1675"/>
        <v>0</v>
      </c>
      <c r="CS184" s="42">
        <f t="shared" si="1675"/>
        <v>0</v>
      </c>
      <c r="CT184" s="42">
        <f t="shared" si="1675"/>
        <v>0</v>
      </c>
      <c r="CU184" s="42">
        <f t="shared" si="1675"/>
        <v>0</v>
      </c>
      <c r="CV184" s="42">
        <f>IF(CV46="NA","0",IF((CV46&lt;0.79),1,0))</f>
        <v>0</v>
      </c>
      <c r="CW184" s="47" t="s">
        <v>22</v>
      </c>
      <c r="CX184" s="42">
        <f t="shared" ref="CX184:DF184" si="1676">IF(CX46="NA","0",IF((CX46&lt;0.79),1,0))</f>
        <v>0</v>
      </c>
      <c r="CY184" s="42">
        <f t="shared" si="1676"/>
        <v>0</v>
      </c>
      <c r="CZ184" s="42">
        <f t="shared" si="1676"/>
        <v>0</v>
      </c>
      <c r="DA184" s="42">
        <f t="shared" si="1676"/>
        <v>0</v>
      </c>
      <c r="DB184" s="42">
        <f t="shared" si="1676"/>
        <v>0</v>
      </c>
      <c r="DC184" s="42">
        <f t="shared" si="1676"/>
        <v>0</v>
      </c>
      <c r="DD184" s="42">
        <f t="shared" si="1676"/>
        <v>0</v>
      </c>
      <c r="DE184" s="42">
        <f t="shared" si="1676"/>
        <v>0</v>
      </c>
      <c r="DF184" s="42">
        <f t="shared" si="1676"/>
        <v>0</v>
      </c>
      <c r="DG184" s="42">
        <f>IF(DG46="NA","0",IF((DG46&lt;0.79),1,0))</f>
        <v>0</v>
      </c>
      <c r="DH184" s="47" t="s">
        <v>22</v>
      </c>
      <c r="DI184" s="42">
        <f t="shared" ref="DI184:DQ184" si="1677">IF(DI46="NA","0",IF((DI46&lt;0.79),1,0))</f>
        <v>0</v>
      </c>
      <c r="DJ184" s="42">
        <f t="shared" si="1677"/>
        <v>0</v>
      </c>
      <c r="DK184" s="42">
        <f t="shared" si="1677"/>
        <v>0</v>
      </c>
      <c r="DL184" s="42">
        <f t="shared" si="1677"/>
        <v>0</v>
      </c>
      <c r="DM184" s="42">
        <f t="shared" si="1677"/>
        <v>0</v>
      </c>
      <c r="DN184" s="42">
        <f t="shared" si="1677"/>
        <v>0</v>
      </c>
      <c r="DO184" s="42">
        <f t="shared" si="1677"/>
        <v>0</v>
      </c>
      <c r="DP184" s="42">
        <f t="shared" si="1677"/>
        <v>0</v>
      </c>
      <c r="DQ184" s="42">
        <f t="shared" si="1677"/>
        <v>0</v>
      </c>
      <c r="DR184" s="42">
        <f>IF(DR46="NA","0",IF((DR46&lt;0.79),1,0))</f>
        <v>0</v>
      </c>
      <c r="DS184" s="47" t="s">
        <v>22</v>
      </c>
      <c r="DT184" s="42">
        <f t="shared" ref="DT184:EB184" si="1678">IF(DT46="NA","0",IF((DT46&lt;0.79),1,0))</f>
        <v>0</v>
      </c>
      <c r="DU184" s="42">
        <f t="shared" si="1678"/>
        <v>0</v>
      </c>
      <c r="DV184" s="42">
        <f t="shared" si="1678"/>
        <v>0</v>
      </c>
      <c r="DW184" s="42">
        <f t="shared" si="1678"/>
        <v>0</v>
      </c>
      <c r="DX184" s="42">
        <f t="shared" si="1678"/>
        <v>0</v>
      </c>
      <c r="DY184" s="42">
        <f t="shared" si="1678"/>
        <v>0</v>
      </c>
      <c r="DZ184" s="42">
        <f t="shared" si="1678"/>
        <v>0</v>
      </c>
      <c r="EA184" s="42">
        <f t="shared" si="1678"/>
        <v>0</v>
      </c>
      <c r="EB184" s="42">
        <f t="shared" si="1678"/>
        <v>0</v>
      </c>
      <c r="EC184" s="42">
        <f>IF(EC46="NA","0",IF((EC46&lt;0.79),1,0))</f>
        <v>0</v>
      </c>
      <c r="ED184" s="47" t="s">
        <v>22</v>
      </c>
      <c r="EE184" s="42">
        <f t="shared" ref="EE184:EM184" si="1679">IF(EE46="NA","0",IF((EE46&lt;0.79),1,0))</f>
        <v>0</v>
      </c>
      <c r="EF184" s="42">
        <f t="shared" si="1679"/>
        <v>0</v>
      </c>
      <c r="EG184" s="42">
        <f t="shared" si="1679"/>
        <v>0</v>
      </c>
      <c r="EH184" s="42">
        <f t="shared" si="1679"/>
        <v>0</v>
      </c>
      <c r="EI184" s="42">
        <f t="shared" si="1679"/>
        <v>0</v>
      </c>
      <c r="EJ184" s="42">
        <f t="shared" si="1679"/>
        <v>0</v>
      </c>
      <c r="EK184" s="42">
        <f t="shared" si="1679"/>
        <v>0</v>
      </c>
      <c r="EL184" s="42">
        <f t="shared" si="1679"/>
        <v>0</v>
      </c>
      <c r="EM184" s="42">
        <f t="shared" si="1679"/>
        <v>0</v>
      </c>
      <c r="EN184" s="42">
        <f t="shared" ref="EN184" si="1680">IF(EN46="NA","0",IF((EN46&lt;0.79),1,0))</f>
        <v>0</v>
      </c>
      <c r="EO184" s="47" t="s">
        <v>22</v>
      </c>
      <c r="EP184" s="42">
        <f t="shared" ref="EP184:EY184" si="1681">IF(EP46="NA","0",IF((EP46&lt;0.79),1,0))</f>
        <v>0</v>
      </c>
      <c r="EQ184" s="42">
        <f t="shared" si="1681"/>
        <v>0</v>
      </c>
      <c r="ER184" s="42">
        <f t="shared" si="1681"/>
        <v>0</v>
      </c>
      <c r="ES184" s="42">
        <f t="shared" si="1681"/>
        <v>0</v>
      </c>
      <c r="ET184" s="42">
        <f t="shared" si="1681"/>
        <v>0</v>
      </c>
      <c r="EU184" s="42">
        <f t="shared" si="1681"/>
        <v>0</v>
      </c>
      <c r="EV184" s="42">
        <f t="shared" si="1681"/>
        <v>0</v>
      </c>
      <c r="EW184" s="42">
        <f t="shared" si="1681"/>
        <v>0</v>
      </c>
      <c r="EX184" s="42">
        <f t="shared" si="1681"/>
        <v>0</v>
      </c>
      <c r="EY184" s="42">
        <f t="shared" si="1681"/>
        <v>0</v>
      </c>
      <c r="EZ184" s="47" t="s">
        <v>22</v>
      </c>
      <c r="FA184" s="42">
        <f t="shared" ref="FA184:FJ184" si="1682">IF(FA46="NA","0",IF((FA46&lt;0.79),1,0))</f>
        <v>0</v>
      </c>
      <c r="FB184" s="42">
        <f t="shared" si="1682"/>
        <v>0</v>
      </c>
      <c r="FC184" s="42">
        <f t="shared" si="1682"/>
        <v>0</v>
      </c>
      <c r="FD184" s="42">
        <f t="shared" si="1682"/>
        <v>0</v>
      </c>
      <c r="FE184" s="42">
        <f t="shared" si="1682"/>
        <v>0</v>
      </c>
      <c r="FF184" s="42">
        <f t="shared" si="1682"/>
        <v>0</v>
      </c>
      <c r="FG184" s="42">
        <f t="shared" si="1682"/>
        <v>0</v>
      </c>
      <c r="FH184" s="42">
        <f t="shared" si="1682"/>
        <v>0</v>
      </c>
      <c r="FI184" s="42">
        <f t="shared" si="1682"/>
        <v>0</v>
      </c>
      <c r="FJ184" s="42">
        <f t="shared" si="1682"/>
        <v>0</v>
      </c>
      <c r="FK184" s="47" t="s">
        <v>22</v>
      </c>
      <c r="FL184" s="42">
        <f t="shared" ref="FL184:FR184" si="1683">IF(FL46="NA","0",IF((FL46&lt;0.79),1,0))</f>
        <v>0</v>
      </c>
      <c r="FM184" s="42">
        <f t="shared" si="1683"/>
        <v>0</v>
      </c>
      <c r="FN184" s="42">
        <f t="shared" si="1683"/>
        <v>0</v>
      </c>
      <c r="FO184" s="42">
        <f t="shared" si="1683"/>
        <v>0</v>
      </c>
      <c r="FP184" s="42">
        <f t="shared" si="1683"/>
        <v>0</v>
      </c>
      <c r="FQ184" s="42">
        <f t="shared" si="1683"/>
        <v>0</v>
      </c>
      <c r="FR184" s="42">
        <f t="shared" si="1683"/>
        <v>0</v>
      </c>
      <c r="FS184" s="47" t="s">
        <v>22</v>
      </c>
      <c r="FT184" s="98" t="s">
        <v>22</v>
      </c>
      <c r="FU184" s="51">
        <f>SUM(B184:FS184)</f>
        <v>3</v>
      </c>
      <c r="FV184" s="37"/>
      <c r="FW184" s="4"/>
      <c r="FX184" s="4"/>
    </row>
    <row r="185" spans="1:180" x14ac:dyDescent="0.2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7"/>
      <c r="AK185" s="37"/>
      <c r="AL185" s="37"/>
      <c r="AM185" s="37"/>
      <c r="AN185" s="37"/>
      <c r="AO185" s="37"/>
      <c r="AP185" s="37"/>
      <c r="AQ185" s="37"/>
      <c r="AR185" s="37"/>
      <c r="AS185" s="37"/>
      <c r="AT185" s="37"/>
      <c r="AU185" s="37"/>
      <c r="AV185" s="37"/>
      <c r="AW185" s="37"/>
      <c r="AX185" s="37"/>
      <c r="AY185" s="37"/>
      <c r="AZ185" s="37"/>
      <c r="BA185" s="37"/>
      <c r="BB185" s="37"/>
      <c r="BC185" s="37"/>
      <c r="BD185" s="37"/>
      <c r="BE185" s="37"/>
      <c r="BF185" s="37"/>
      <c r="BG185" s="37"/>
      <c r="BH185" s="37"/>
      <c r="BI185" s="37"/>
      <c r="BJ185" s="37"/>
      <c r="BK185" s="37"/>
      <c r="BL185" s="37"/>
      <c r="BM185" s="37"/>
      <c r="BN185" s="37"/>
      <c r="BO185" s="37"/>
      <c r="BP185" s="37"/>
      <c r="BQ185" s="37"/>
      <c r="BR185" s="37"/>
      <c r="BS185" s="37"/>
      <c r="BT185" s="37"/>
      <c r="BU185" s="37"/>
      <c r="BV185" s="37"/>
      <c r="BW185" s="37"/>
      <c r="BX185" s="37"/>
      <c r="BY185" s="37"/>
      <c r="BZ185" s="37"/>
      <c r="CA185" s="37"/>
      <c r="CB185" s="37"/>
      <c r="CC185" s="37"/>
      <c r="CD185" s="37"/>
      <c r="CE185" s="37"/>
      <c r="CF185" s="37"/>
      <c r="CG185" s="37"/>
      <c r="CH185" s="37"/>
      <c r="CI185" s="37"/>
      <c r="CJ185" s="37"/>
      <c r="CK185" s="37"/>
      <c r="CL185" s="37"/>
      <c r="CM185" s="37"/>
      <c r="CN185" s="37"/>
      <c r="CO185" s="37"/>
      <c r="CP185" s="37"/>
      <c r="CQ185" s="37"/>
      <c r="CR185" s="37"/>
      <c r="CS185" s="37"/>
      <c r="CT185" s="37"/>
      <c r="CU185" s="37"/>
      <c r="CV185" s="37"/>
      <c r="CW185" s="37"/>
      <c r="CX185" s="37"/>
      <c r="CY185" s="37"/>
      <c r="CZ185" s="37"/>
      <c r="DA185" s="37"/>
      <c r="DB185" s="37"/>
      <c r="DC185" s="37"/>
      <c r="DD185" s="37"/>
      <c r="DE185" s="37"/>
      <c r="DF185" s="37"/>
      <c r="DG185" s="37"/>
      <c r="DH185" s="37"/>
      <c r="DI185" s="37"/>
      <c r="DJ185" s="37"/>
      <c r="DK185" s="37"/>
      <c r="DL185" s="37"/>
      <c r="DM185" s="37"/>
      <c r="DN185" s="37"/>
      <c r="DO185" s="37"/>
      <c r="DP185" s="37"/>
      <c r="DQ185" s="37"/>
      <c r="DR185" s="37"/>
      <c r="DS185" s="37"/>
      <c r="DT185" s="37"/>
      <c r="DU185" s="37"/>
      <c r="DV185" s="37"/>
      <c r="DW185" s="37"/>
      <c r="DX185" s="37"/>
      <c r="DY185" s="37"/>
      <c r="DZ185" s="37"/>
      <c r="EA185" s="37"/>
      <c r="EB185" s="37"/>
      <c r="EC185" s="37"/>
      <c r="ED185" s="37"/>
      <c r="EE185" s="37"/>
      <c r="EF185" s="37"/>
      <c r="EG185" s="37"/>
      <c r="EH185" s="37"/>
      <c r="EI185" s="37"/>
      <c r="EJ185" s="37"/>
      <c r="EK185" s="37"/>
      <c r="EL185" s="37"/>
      <c r="EM185" s="37"/>
      <c r="EN185" s="37"/>
      <c r="EO185" s="37"/>
      <c r="EP185" s="37"/>
      <c r="EQ185" s="37"/>
      <c r="ER185" s="37"/>
      <c r="ES185" s="37"/>
      <c r="ET185" s="37"/>
      <c r="EU185" s="37"/>
      <c r="EV185" s="37"/>
      <c r="EW185" s="37"/>
      <c r="EX185" s="37"/>
      <c r="EY185" s="37"/>
      <c r="EZ185" s="37"/>
      <c r="FA185" s="37"/>
      <c r="FB185" s="37"/>
      <c r="FC185" s="37"/>
      <c r="FD185" s="37"/>
      <c r="FE185" s="37"/>
      <c r="FF185" s="37"/>
      <c r="FG185" s="37"/>
      <c r="FH185" s="37"/>
      <c r="FI185" s="37"/>
      <c r="FJ185" s="37"/>
      <c r="FK185" s="37"/>
      <c r="FL185" s="37"/>
      <c r="FM185" s="37"/>
      <c r="FN185" s="37"/>
      <c r="FO185" s="37"/>
      <c r="FP185" s="37"/>
      <c r="FQ185" s="37"/>
      <c r="FR185" s="37"/>
      <c r="FS185" s="37"/>
      <c r="FT185" s="37"/>
      <c r="FU185" s="37"/>
      <c r="FV185" s="37"/>
      <c r="FW185" s="4"/>
      <c r="FX185" s="4"/>
    </row>
    <row r="186" spans="1:180" x14ac:dyDescent="0.2">
      <c r="A186" s="40" t="s">
        <v>59</v>
      </c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40" t="s">
        <v>59</v>
      </c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40" t="s">
        <v>59</v>
      </c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40" t="s">
        <v>59</v>
      </c>
      <c r="AJ186" s="37"/>
      <c r="AK186" s="37"/>
      <c r="AL186" s="37"/>
      <c r="AM186" s="37"/>
      <c r="AN186" s="37"/>
      <c r="AO186" s="37"/>
      <c r="AP186" s="37"/>
      <c r="AQ186" s="37"/>
      <c r="AR186" s="37"/>
      <c r="AS186" s="37"/>
      <c r="AT186" s="40" t="s">
        <v>59</v>
      </c>
      <c r="AU186" s="37"/>
      <c r="AV186" s="37"/>
      <c r="AW186" s="37"/>
      <c r="AX186" s="37"/>
      <c r="AY186" s="37"/>
      <c r="AZ186" s="37"/>
      <c r="BA186" s="37"/>
      <c r="BB186" s="37"/>
      <c r="BC186" s="37"/>
      <c r="BD186" s="37"/>
      <c r="BE186" s="40" t="s">
        <v>59</v>
      </c>
      <c r="BF186" s="37"/>
      <c r="BG186" s="37"/>
      <c r="BH186" s="37"/>
      <c r="BI186" s="37"/>
      <c r="BJ186" s="37"/>
      <c r="BK186" s="37"/>
      <c r="BL186" s="37"/>
      <c r="BM186" s="37"/>
      <c r="BN186" s="37"/>
      <c r="BO186" s="37"/>
      <c r="BP186" s="40" t="s">
        <v>59</v>
      </c>
      <c r="BQ186" s="37"/>
      <c r="BR186" s="37"/>
      <c r="BS186" s="37"/>
      <c r="BT186" s="37"/>
      <c r="BU186" s="37"/>
      <c r="BV186" s="37"/>
      <c r="BW186" s="37"/>
      <c r="BX186" s="37"/>
      <c r="BY186" s="37"/>
      <c r="BZ186" s="37"/>
      <c r="CA186" s="40" t="s">
        <v>59</v>
      </c>
      <c r="CB186" s="37"/>
      <c r="CC186" s="37"/>
      <c r="CD186" s="37"/>
      <c r="CE186" s="37"/>
      <c r="CF186" s="37"/>
      <c r="CG186" s="37"/>
      <c r="CH186" s="37"/>
      <c r="CI186" s="37"/>
      <c r="CJ186" s="37"/>
      <c r="CK186" s="37"/>
      <c r="CL186" s="40" t="s">
        <v>59</v>
      </c>
      <c r="CM186" s="37"/>
      <c r="CN186" s="37"/>
      <c r="CO186" s="37"/>
      <c r="CP186" s="37"/>
      <c r="CQ186" s="37"/>
      <c r="CR186" s="37"/>
      <c r="CS186" s="37"/>
      <c r="CT186" s="37"/>
      <c r="CU186" s="37"/>
      <c r="CV186" s="37"/>
      <c r="CW186" s="40" t="s">
        <v>59</v>
      </c>
      <c r="CX186" s="37"/>
      <c r="CY186" s="37"/>
      <c r="CZ186" s="37"/>
      <c r="DA186" s="37"/>
      <c r="DB186" s="37"/>
      <c r="DC186" s="37"/>
      <c r="DD186" s="37"/>
      <c r="DE186" s="37"/>
      <c r="DF186" s="37"/>
      <c r="DG186" s="37"/>
      <c r="DH186" s="40" t="s">
        <v>59</v>
      </c>
      <c r="DI186" s="37"/>
      <c r="DJ186" s="37"/>
      <c r="DK186" s="37"/>
      <c r="DL186" s="37"/>
      <c r="DM186" s="37"/>
      <c r="DN186" s="37"/>
      <c r="DO186" s="37"/>
      <c r="DP186" s="37"/>
      <c r="DQ186" s="37"/>
      <c r="DR186" s="37"/>
      <c r="DS186" s="40" t="s">
        <v>59</v>
      </c>
      <c r="DT186" s="37"/>
      <c r="DU186" s="37"/>
      <c r="DV186" s="37"/>
      <c r="DW186" s="37"/>
      <c r="DX186" s="37"/>
      <c r="DY186" s="37"/>
      <c r="DZ186" s="37"/>
      <c r="EA186" s="37"/>
      <c r="EB186" s="37"/>
      <c r="EC186" s="37"/>
      <c r="ED186" s="40" t="s">
        <v>59</v>
      </c>
      <c r="EE186" s="37"/>
      <c r="EF186" s="37"/>
      <c r="EG186" s="37"/>
      <c r="EH186" s="37"/>
      <c r="EI186" s="37"/>
      <c r="EJ186" s="37"/>
      <c r="EK186" s="37"/>
      <c r="EL186" s="37"/>
      <c r="EM186" s="37"/>
      <c r="EN186" s="37"/>
      <c r="EO186" s="40" t="s">
        <v>59</v>
      </c>
      <c r="EP186" s="37"/>
      <c r="EQ186" s="37"/>
      <c r="ER186" s="37"/>
      <c r="ES186" s="37"/>
      <c r="ET186" s="37"/>
      <c r="EU186" s="37"/>
      <c r="EV186" s="37"/>
      <c r="EW186" s="37"/>
      <c r="EX186" s="37"/>
      <c r="EY186" s="37"/>
      <c r="EZ186" s="40" t="s">
        <v>59</v>
      </c>
      <c r="FA186" s="37"/>
      <c r="FB186" s="37"/>
      <c r="FC186" s="37"/>
      <c r="FD186" s="37"/>
      <c r="FE186" s="37"/>
      <c r="FF186" s="37"/>
      <c r="FG186" s="37"/>
      <c r="FH186" s="37"/>
      <c r="FI186" s="37"/>
      <c r="FJ186" s="37"/>
      <c r="FK186" s="40" t="s">
        <v>59</v>
      </c>
      <c r="FL186" s="37"/>
      <c r="FM186" s="37"/>
      <c r="FN186" s="37"/>
      <c r="FO186" s="37"/>
      <c r="FP186" s="37"/>
      <c r="FQ186" s="37"/>
      <c r="FR186" s="37"/>
      <c r="FS186" s="40" t="s">
        <v>59</v>
      </c>
      <c r="FT186" s="36" t="s">
        <v>59</v>
      </c>
      <c r="FU186" s="37"/>
      <c r="FV186" s="41"/>
      <c r="FW186" s="4"/>
      <c r="FX186" s="4"/>
    </row>
    <row r="187" spans="1:180" x14ac:dyDescent="0.2">
      <c r="A187" s="47" t="s">
        <v>20</v>
      </c>
      <c r="B187" s="42">
        <f>IF(B44="NA","0",IF(AND(B44&gt;=0.79,B44&lt;0.89),1,0))</f>
        <v>0</v>
      </c>
      <c r="C187" s="42">
        <f t="shared" ref="C187:K187" si="1684">IF(C44="NA","0",IF(AND(C44&gt;=0.79,C44&lt;0.89),1,0))</f>
        <v>0</v>
      </c>
      <c r="D187" s="42">
        <f t="shared" si="1684"/>
        <v>0</v>
      </c>
      <c r="E187" s="42">
        <f t="shared" si="1684"/>
        <v>0</v>
      </c>
      <c r="F187" s="42">
        <f t="shared" si="1684"/>
        <v>0</v>
      </c>
      <c r="G187" s="42">
        <f t="shared" si="1684"/>
        <v>0</v>
      </c>
      <c r="H187" s="42">
        <f t="shared" si="1684"/>
        <v>0</v>
      </c>
      <c r="I187" s="42">
        <f t="shared" si="1684"/>
        <v>0</v>
      </c>
      <c r="J187" s="42">
        <f t="shared" si="1684"/>
        <v>0</v>
      </c>
      <c r="K187" s="42">
        <f t="shared" si="1684"/>
        <v>0</v>
      </c>
      <c r="L187" s="47" t="s">
        <v>20</v>
      </c>
      <c r="M187" s="42">
        <f>IF(M44="NA","0",IF(AND(M44&gt;=0.79,M44&lt;0.89),1,0))</f>
        <v>0</v>
      </c>
      <c r="N187" s="42">
        <f t="shared" ref="N187:U187" si="1685">IF(N44="NA","0",IF(AND(N44&gt;=0.79,N44&lt;0.89),1,0))</f>
        <v>0</v>
      </c>
      <c r="O187" s="42">
        <f t="shared" si="1685"/>
        <v>0</v>
      </c>
      <c r="P187" s="42">
        <f t="shared" si="1685"/>
        <v>0</v>
      </c>
      <c r="Q187" s="42">
        <f t="shared" si="1685"/>
        <v>0</v>
      </c>
      <c r="R187" s="42">
        <f t="shared" si="1685"/>
        <v>0</v>
      </c>
      <c r="S187" s="42">
        <f t="shared" si="1685"/>
        <v>0</v>
      </c>
      <c r="T187" s="42">
        <f t="shared" si="1685"/>
        <v>0</v>
      </c>
      <c r="U187" s="42">
        <f t="shared" si="1685"/>
        <v>0</v>
      </c>
      <c r="V187" s="42">
        <f t="shared" ref="V187" si="1686">IF(V44="NA","0",IF(AND(V44&gt;=0.79,V44&lt;0.89),1,0))</f>
        <v>0</v>
      </c>
      <c r="W187" s="42">
        <f>IF(W44="NA","0",IF(AND(W44&gt;=0.79,W44&lt;0.89),1,0))</f>
        <v>0</v>
      </c>
      <c r="X187" s="47" t="s">
        <v>20</v>
      </c>
      <c r="Y187" s="42">
        <f t="shared" ref="Y187:AG187" si="1687">IF(Y44="NA","0",IF(AND(Y44&gt;=0.79,Y44&lt;0.89),1,0))</f>
        <v>0</v>
      </c>
      <c r="Z187" s="42">
        <f t="shared" si="1687"/>
        <v>0</v>
      </c>
      <c r="AA187" s="42">
        <f t="shared" si="1687"/>
        <v>0</v>
      </c>
      <c r="AB187" s="42">
        <f t="shared" si="1687"/>
        <v>0</v>
      </c>
      <c r="AC187" s="42">
        <f t="shared" si="1687"/>
        <v>0</v>
      </c>
      <c r="AD187" s="42">
        <f t="shared" si="1687"/>
        <v>0</v>
      </c>
      <c r="AE187" s="42">
        <f t="shared" si="1687"/>
        <v>0</v>
      </c>
      <c r="AF187" s="42">
        <f t="shared" si="1687"/>
        <v>0</v>
      </c>
      <c r="AG187" s="42">
        <f t="shared" si="1687"/>
        <v>0</v>
      </c>
      <c r="AH187" s="42">
        <f>IF(AH44="NA","0",IF(AND(AH44&gt;=0.79,AH44&lt;0.89),1,0))</f>
        <v>0</v>
      </c>
      <c r="AI187" s="47" t="s">
        <v>20</v>
      </c>
      <c r="AJ187" s="42">
        <f t="shared" ref="AJ187:AR187" si="1688">IF(AJ44="NA","0",IF(AND(AJ44&gt;=0.79,AJ44&lt;0.89),1,0))</f>
        <v>0</v>
      </c>
      <c r="AK187" s="42">
        <f t="shared" si="1688"/>
        <v>0</v>
      </c>
      <c r="AL187" s="42">
        <f t="shared" si="1688"/>
        <v>0</v>
      </c>
      <c r="AM187" s="42">
        <f t="shared" si="1688"/>
        <v>0</v>
      </c>
      <c r="AN187" s="42">
        <f t="shared" si="1688"/>
        <v>0</v>
      </c>
      <c r="AO187" s="42">
        <f t="shared" si="1688"/>
        <v>0</v>
      </c>
      <c r="AP187" s="42">
        <f t="shared" si="1688"/>
        <v>0</v>
      </c>
      <c r="AQ187" s="42">
        <f t="shared" si="1688"/>
        <v>0</v>
      </c>
      <c r="AR187" s="42">
        <f t="shared" si="1688"/>
        <v>0</v>
      </c>
      <c r="AS187" s="42">
        <f>IF(AS44="NA","0",IF(AND(AS44&gt;=0.79,AS44&lt;0.89),1,0))</f>
        <v>0</v>
      </c>
      <c r="AT187" s="47" t="s">
        <v>20</v>
      </c>
      <c r="AU187" s="42">
        <f t="shared" ref="AU187:BC187" si="1689">IF(AU44="NA","0",IF(AND(AU44&gt;=0.79,AU44&lt;0.89),1,0))</f>
        <v>0</v>
      </c>
      <c r="AV187" s="42">
        <f t="shared" si="1689"/>
        <v>0</v>
      </c>
      <c r="AW187" s="42">
        <f t="shared" si="1689"/>
        <v>0</v>
      </c>
      <c r="AX187" s="42">
        <f t="shared" si="1689"/>
        <v>0</v>
      </c>
      <c r="AY187" s="42">
        <f t="shared" si="1689"/>
        <v>0</v>
      </c>
      <c r="AZ187" s="42">
        <f t="shared" si="1689"/>
        <v>0</v>
      </c>
      <c r="BA187" s="42">
        <f t="shared" si="1689"/>
        <v>0</v>
      </c>
      <c r="BB187" s="42">
        <f t="shared" si="1689"/>
        <v>0</v>
      </c>
      <c r="BC187" s="42">
        <f t="shared" si="1689"/>
        <v>0</v>
      </c>
      <c r="BD187" s="42">
        <f>IF(BD44="NA","0",IF(AND(BD44&gt;=0.79,BD44&lt;0.89),1,0))</f>
        <v>0</v>
      </c>
      <c r="BE187" s="47" t="s">
        <v>20</v>
      </c>
      <c r="BF187" s="42">
        <f t="shared" ref="BF187:BN187" si="1690">IF(BF44="NA","0",IF(AND(BF44&gt;=0.79,BF44&lt;0.89),1,0))</f>
        <v>0</v>
      </c>
      <c r="BG187" s="42">
        <f t="shared" si="1690"/>
        <v>0</v>
      </c>
      <c r="BH187" s="42">
        <f t="shared" si="1690"/>
        <v>0</v>
      </c>
      <c r="BI187" s="42">
        <f t="shared" si="1690"/>
        <v>0</v>
      </c>
      <c r="BJ187" s="42">
        <f t="shared" si="1690"/>
        <v>0</v>
      </c>
      <c r="BK187" s="42">
        <f t="shared" si="1690"/>
        <v>0</v>
      </c>
      <c r="BL187" s="42">
        <f t="shared" si="1690"/>
        <v>0</v>
      </c>
      <c r="BM187" s="42">
        <f t="shared" si="1690"/>
        <v>0</v>
      </c>
      <c r="BN187" s="42">
        <f t="shared" si="1690"/>
        <v>0</v>
      </c>
      <c r="BO187" s="42">
        <f>IF(BO44="NA","0",IF(AND(BO44&gt;=0.79,BO44&lt;0.89),1,0))</f>
        <v>0</v>
      </c>
      <c r="BP187" s="47" t="s">
        <v>20</v>
      </c>
      <c r="BQ187" s="42">
        <f t="shared" ref="BQ187:BY187" si="1691">IF(BQ44="NA","0",IF(AND(BQ44&gt;=0.79,BQ44&lt;0.89),1,0))</f>
        <v>0</v>
      </c>
      <c r="BR187" s="42">
        <f t="shared" si="1691"/>
        <v>0</v>
      </c>
      <c r="BS187" s="42">
        <f t="shared" si="1691"/>
        <v>0</v>
      </c>
      <c r="BT187" s="42">
        <f t="shared" si="1691"/>
        <v>0</v>
      </c>
      <c r="BU187" s="42">
        <f t="shared" si="1691"/>
        <v>0</v>
      </c>
      <c r="BV187" s="42">
        <f t="shared" si="1691"/>
        <v>0</v>
      </c>
      <c r="BW187" s="42">
        <f t="shared" si="1691"/>
        <v>0</v>
      </c>
      <c r="BX187" s="42">
        <f t="shared" si="1691"/>
        <v>0</v>
      </c>
      <c r="BY187" s="42">
        <f t="shared" si="1691"/>
        <v>0</v>
      </c>
      <c r="BZ187" s="42">
        <f>IF(BZ44="NA","0",IF(AND(BZ44&gt;=0.79,BZ44&lt;0.89),1,0))</f>
        <v>0</v>
      </c>
      <c r="CA187" s="47" t="s">
        <v>20</v>
      </c>
      <c r="CB187" s="42">
        <f t="shared" ref="CB187:CJ187" si="1692">IF(CB44="NA","0",IF(AND(CB44&gt;=0.79,CB44&lt;0.89),1,0))</f>
        <v>0</v>
      </c>
      <c r="CC187" s="42">
        <f t="shared" si="1692"/>
        <v>0</v>
      </c>
      <c r="CD187" s="42">
        <f t="shared" si="1692"/>
        <v>0</v>
      </c>
      <c r="CE187" s="42">
        <f t="shared" si="1692"/>
        <v>0</v>
      </c>
      <c r="CF187" s="42">
        <f t="shared" si="1692"/>
        <v>0</v>
      </c>
      <c r="CG187" s="42">
        <f t="shared" si="1692"/>
        <v>0</v>
      </c>
      <c r="CH187" s="42">
        <f t="shared" si="1692"/>
        <v>0</v>
      </c>
      <c r="CI187" s="42">
        <f t="shared" si="1692"/>
        <v>0</v>
      </c>
      <c r="CJ187" s="42">
        <f t="shared" si="1692"/>
        <v>0</v>
      </c>
      <c r="CK187" s="42">
        <f>IF(CK44="NA","0",IF(AND(CK44&gt;=0.79,CK44&lt;0.89),1,0))</f>
        <v>0</v>
      </c>
      <c r="CL187" s="47" t="s">
        <v>20</v>
      </c>
      <c r="CM187" s="42">
        <f t="shared" ref="CM187:CU187" si="1693">IF(CM44="NA","0",IF(AND(CM44&gt;=0.79,CM44&lt;0.89),1,0))</f>
        <v>0</v>
      </c>
      <c r="CN187" s="42">
        <f t="shared" si="1693"/>
        <v>0</v>
      </c>
      <c r="CO187" s="42">
        <f t="shared" si="1693"/>
        <v>0</v>
      </c>
      <c r="CP187" s="42">
        <f t="shared" si="1693"/>
        <v>0</v>
      </c>
      <c r="CQ187" s="42">
        <f t="shared" si="1693"/>
        <v>0</v>
      </c>
      <c r="CR187" s="42">
        <f t="shared" si="1693"/>
        <v>0</v>
      </c>
      <c r="CS187" s="42">
        <f t="shared" si="1693"/>
        <v>0</v>
      </c>
      <c r="CT187" s="42">
        <f t="shared" si="1693"/>
        <v>0</v>
      </c>
      <c r="CU187" s="42">
        <f t="shared" si="1693"/>
        <v>0</v>
      </c>
      <c r="CV187" s="42">
        <f>IF(CV44="NA","0",IF(AND(CV44&gt;=0.79,CV44&lt;0.89),1,0))</f>
        <v>0</v>
      </c>
      <c r="CW187" s="47" t="s">
        <v>20</v>
      </c>
      <c r="CX187" s="42">
        <f t="shared" ref="CX187:DF187" si="1694">IF(CX44="NA","0",IF(AND(CX44&gt;=0.79,CX44&lt;0.89),1,0))</f>
        <v>0</v>
      </c>
      <c r="CY187" s="42">
        <f t="shared" si="1694"/>
        <v>0</v>
      </c>
      <c r="CZ187" s="42">
        <f t="shared" si="1694"/>
        <v>0</v>
      </c>
      <c r="DA187" s="42">
        <f t="shared" si="1694"/>
        <v>0</v>
      </c>
      <c r="DB187" s="42">
        <f t="shared" si="1694"/>
        <v>0</v>
      </c>
      <c r="DC187" s="42">
        <f t="shared" si="1694"/>
        <v>0</v>
      </c>
      <c r="DD187" s="42">
        <f t="shared" si="1694"/>
        <v>0</v>
      </c>
      <c r="DE187" s="42">
        <f t="shared" si="1694"/>
        <v>0</v>
      </c>
      <c r="DF187" s="42">
        <f t="shared" si="1694"/>
        <v>0</v>
      </c>
      <c r="DG187" s="42">
        <f>IF(DG44="NA","0",IF(AND(DG44&gt;=0.79,DG44&lt;0.89),1,0))</f>
        <v>0</v>
      </c>
      <c r="DH187" s="47" t="s">
        <v>20</v>
      </c>
      <c r="DI187" s="42">
        <f t="shared" ref="DI187:DQ187" si="1695">IF(DI44="NA","0",IF(AND(DI44&gt;=0.79,DI44&lt;0.89),1,0))</f>
        <v>0</v>
      </c>
      <c r="DJ187" s="42">
        <f t="shared" si="1695"/>
        <v>0</v>
      </c>
      <c r="DK187" s="42">
        <f t="shared" si="1695"/>
        <v>0</v>
      </c>
      <c r="DL187" s="42">
        <f t="shared" si="1695"/>
        <v>0</v>
      </c>
      <c r="DM187" s="42">
        <f t="shared" si="1695"/>
        <v>0</v>
      </c>
      <c r="DN187" s="42">
        <f t="shared" si="1695"/>
        <v>0</v>
      </c>
      <c r="DO187" s="42">
        <f t="shared" si="1695"/>
        <v>0</v>
      </c>
      <c r="DP187" s="42">
        <f t="shared" si="1695"/>
        <v>0</v>
      </c>
      <c r="DQ187" s="42">
        <f t="shared" si="1695"/>
        <v>0</v>
      </c>
      <c r="DR187" s="42">
        <f>IF(DR44="NA","0",IF(AND(DR44&gt;=0.79,DR44&lt;0.89),1,0))</f>
        <v>0</v>
      </c>
      <c r="DS187" s="47" t="s">
        <v>20</v>
      </c>
      <c r="DT187" s="42">
        <f t="shared" ref="DT187:EB187" si="1696">IF(DT44="NA","0",IF(AND(DT44&gt;=0.79,DT44&lt;0.89),1,0))</f>
        <v>0</v>
      </c>
      <c r="DU187" s="42">
        <f t="shared" si="1696"/>
        <v>0</v>
      </c>
      <c r="DV187" s="42">
        <f t="shared" si="1696"/>
        <v>0</v>
      </c>
      <c r="DW187" s="42">
        <f t="shared" si="1696"/>
        <v>0</v>
      </c>
      <c r="DX187" s="42">
        <f t="shared" si="1696"/>
        <v>0</v>
      </c>
      <c r="DY187" s="42">
        <f t="shared" si="1696"/>
        <v>0</v>
      </c>
      <c r="DZ187" s="42">
        <f t="shared" si="1696"/>
        <v>0</v>
      </c>
      <c r="EA187" s="42">
        <f t="shared" si="1696"/>
        <v>0</v>
      </c>
      <c r="EB187" s="42">
        <f t="shared" si="1696"/>
        <v>0</v>
      </c>
      <c r="EC187" s="42">
        <f>IF(EC44="NA","0",IF(AND(EC44&gt;=0.79,EC44&lt;0.89),1,0))</f>
        <v>0</v>
      </c>
      <c r="ED187" s="47" t="s">
        <v>20</v>
      </c>
      <c r="EE187" s="42">
        <f t="shared" ref="EE187:EM187" si="1697">IF(EE44="NA","0",IF(AND(EE44&gt;=0.79,EE44&lt;0.89),1,0))</f>
        <v>0</v>
      </c>
      <c r="EF187" s="42">
        <f t="shared" si="1697"/>
        <v>0</v>
      </c>
      <c r="EG187" s="42">
        <f t="shared" si="1697"/>
        <v>0</v>
      </c>
      <c r="EH187" s="42">
        <f t="shared" si="1697"/>
        <v>0</v>
      </c>
      <c r="EI187" s="42">
        <f t="shared" si="1697"/>
        <v>0</v>
      </c>
      <c r="EJ187" s="42">
        <f t="shared" si="1697"/>
        <v>0</v>
      </c>
      <c r="EK187" s="42">
        <f t="shared" si="1697"/>
        <v>0</v>
      </c>
      <c r="EL187" s="42">
        <f t="shared" si="1697"/>
        <v>0</v>
      </c>
      <c r="EM187" s="42">
        <f t="shared" si="1697"/>
        <v>0</v>
      </c>
      <c r="EN187" s="42">
        <f t="shared" ref="EN187" si="1698">IF(EN44="NA","0",IF(AND(EN44&gt;=0.79,EN44&lt;0.89),1,0))</f>
        <v>0</v>
      </c>
      <c r="EO187" s="47" t="s">
        <v>20</v>
      </c>
      <c r="EP187" s="42">
        <f t="shared" ref="EP187:EY187" si="1699">IF(EP44="NA","0",IF(AND(EP44&gt;=0.79,EP44&lt;0.89),1,0))</f>
        <v>0</v>
      </c>
      <c r="EQ187" s="42">
        <f t="shared" si="1699"/>
        <v>0</v>
      </c>
      <c r="ER187" s="42">
        <f t="shared" si="1699"/>
        <v>0</v>
      </c>
      <c r="ES187" s="42">
        <f t="shared" si="1699"/>
        <v>0</v>
      </c>
      <c r="ET187" s="42">
        <f t="shared" si="1699"/>
        <v>0</v>
      </c>
      <c r="EU187" s="42">
        <f t="shared" si="1699"/>
        <v>0</v>
      </c>
      <c r="EV187" s="42">
        <f t="shared" si="1699"/>
        <v>0</v>
      </c>
      <c r="EW187" s="42">
        <f t="shared" si="1699"/>
        <v>0</v>
      </c>
      <c r="EX187" s="42">
        <f t="shared" si="1699"/>
        <v>0</v>
      </c>
      <c r="EY187" s="42">
        <f t="shared" si="1699"/>
        <v>0</v>
      </c>
      <c r="EZ187" s="47" t="s">
        <v>20</v>
      </c>
      <c r="FA187" s="42">
        <f t="shared" ref="FA187:FJ187" si="1700">IF(FA44="NA","0",IF(AND(FA44&gt;=0.79,FA44&lt;0.89),1,0))</f>
        <v>0</v>
      </c>
      <c r="FB187" s="42">
        <f t="shared" si="1700"/>
        <v>0</v>
      </c>
      <c r="FC187" s="42">
        <f t="shared" si="1700"/>
        <v>0</v>
      </c>
      <c r="FD187" s="42">
        <f t="shared" si="1700"/>
        <v>0</v>
      </c>
      <c r="FE187" s="42">
        <f t="shared" si="1700"/>
        <v>0</v>
      </c>
      <c r="FF187" s="42">
        <f t="shared" si="1700"/>
        <v>0</v>
      </c>
      <c r="FG187" s="42">
        <f t="shared" si="1700"/>
        <v>0</v>
      </c>
      <c r="FH187" s="42">
        <f t="shared" si="1700"/>
        <v>0</v>
      </c>
      <c r="FI187" s="42">
        <f t="shared" si="1700"/>
        <v>0</v>
      </c>
      <c r="FJ187" s="42">
        <f t="shared" si="1700"/>
        <v>0</v>
      </c>
      <c r="FK187" s="47" t="s">
        <v>20</v>
      </c>
      <c r="FL187" s="42">
        <f t="shared" ref="FL187:FR187" si="1701">IF(FL44="NA","0",IF(AND(FL44&gt;=0.79,FL44&lt;0.89),1,0))</f>
        <v>0</v>
      </c>
      <c r="FM187" s="42">
        <f t="shared" si="1701"/>
        <v>0</v>
      </c>
      <c r="FN187" s="42">
        <f t="shared" si="1701"/>
        <v>0</v>
      </c>
      <c r="FO187" s="42">
        <f t="shared" si="1701"/>
        <v>0</v>
      </c>
      <c r="FP187" s="42">
        <f t="shared" si="1701"/>
        <v>0</v>
      </c>
      <c r="FQ187" s="42">
        <f t="shared" si="1701"/>
        <v>0</v>
      </c>
      <c r="FR187" s="42">
        <f t="shared" si="1701"/>
        <v>0</v>
      </c>
      <c r="FS187" s="47" t="s">
        <v>20</v>
      </c>
      <c r="FT187" s="98" t="s">
        <v>20</v>
      </c>
      <c r="FU187" s="51">
        <f>SUM(B187:FS187)</f>
        <v>0</v>
      </c>
      <c r="FV187" s="37"/>
      <c r="FW187" s="4"/>
      <c r="FX187" s="4"/>
    </row>
    <row r="188" spans="1:180" x14ac:dyDescent="0.2">
      <c r="A188" s="47" t="s">
        <v>21</v>
      </c>
      <c r="B188" s="42">
        <f t="shared" ref="B188:K189" si="1702">IF(B45="NA","0",IF(AND(B45&gt;=0.79,B45&lt;0.89),1,0))</f>
        <v>0</v>
      </c>
      <c r="C188" s="42">
        <f t="shared" si="1702"/>
        <v>0</v>
      </c>
      <c r="D188" s="42">
        <f t="shared" si="1702"/>
        <v>0</v>
      </c>
      <c r="E188" s="42">
        <f t="shared" si="1702"/>
        <v>0</v>
      </c>
      <c r="F188" s="42">
        <f t="shared" si="1702"/>
        <v>0</v>
      </c>
      <c r="G188" s="42">
        <f t="shared" si="1702"/>
        <v>0</v>
      </c>
      <c r="H188" s="42">
        <f t="shared" si="1702"/>
        <v>0</v>
      </c>
      <c r="I188" s="42">
        <f t="shared" si="1702"/>
        <v>0</v>
      </c>
      <c r="J188" s="42">
        <f t="shared" si="1702"/>
        <v>0</v>
      </c>
      <c r="K188" s="42">
        <f t="shared" si="1702"/>
        <v>0</v>
      </c>
      <c r="L188" s="47" t="s">
        <v>21</v>
      </c>
      <c r="M188" s="42">
        <f t="shared" ref="M188:W188" si="1703">IF(M45="NA","0",IF(AND(M45&gt;=0.79,M45&lt;0.89),1,0))</f>
        <v>0</v>
      </c>
      <c r="N188" s="42">
        <f t="shared" si="1703"/>
        <v>0</v>
      </c>
      <c r="O188" s="42">
        <f t="shared" si="1703"/>
        <v>0</v>
      </c>
      <c r="P188" s="42">
        <f t="shared" si="1703"/>
        <v>0</v>
      </c>
      <c r="Q188" s="42">
        <f t="shared" si="1703"/>
        <v>0</v>
      </c>
      <c r="R188" s="42">
        <f t="shared" si="1703"/>
        <v>0</v>
      </c>
      <c r="S188" s="42">
        <f t="shared" si="1703"/>
        <v>0</v>
      </c>
      <c r="T188" s="42">
        <f t="shared" si="1703"/>
        <v>0</v>
      </c>
      <c r="U188" s="42">
        <f t="shared" si="1703"/>
        <v>0</v>
      </c>
      <c r="V188" s="42">
        <f t="shared" ref="V188" si="1704">IF(V45="NA","0",IF(AND(V45&gt;=0.79,V45&lt;0.89),1,0))</f>
        <v>0</v>
      </c>
      <c r="W188" s="42">
        <f t="shared" si="1703"/>
        <v>0</v>
      </c>
      <c r="X188" s="47" t="s">
        <v>21</v>
      </c>
      <c r="Y188" s="42">
        <f t="shared" ref="Y188:AH188" si="1705">IF(Y45="NA","0",IF(AND(Y45&gt;=0.79,Y45&lt;0.89),1,0))</f>
        <v>0</v>
      </c>
      <c r="Z188" s="42">
        <f t="shared" si="1705"/>
        <v>0</v>
      </c>
      <c r="AA188" s="42">
        <f t="shared" si="1705"/>
        <v>0</v>
      </c>
      <c r="AB188" s="42">
        <f t="shared" si="1705"/>
        <v>0</v>
      </c>
      <c r="AC188" s="42">
        <f t="shared" si="1705"/>
        <v>0</v>
      </c>
      <c r="AD188" s="42">
        <f t="shared" si="1705"/>
        <v>0</v>
      </c>
      <c r="AE188" s="42">
        <f t="shared" si="1705"/>
        <v>0</v>
      </c>
      <c r="AF188" s="42">
        <f t="shared" si="1705"/>
        <v>0</v>
      </c>
      <c r="AG188" s="42">
        <f t="shared" si="1705"/>
        <v>0</v>
      </c>
      <c r="AH188" s="42">
        <f t="shared" si="1705"/>
        <v>0</v>
      </c>
      <c r="AI188" s="47" t="s">
        <v>21</v>
      </c>
      <c r="AJ188" s="42">
        <f t="shared" ref="AJ188:AR188" si="1706">IF(AJ45="NA","0",IF(AND(AJ45&gt;=0.79,AJ45&lt;0.89),1,0))</f>
        <v>0</v>
      </c>
      <c r="AK188" s="42">
        <f t="shared" si="1706"/>
        <v>0</v>
      </c>
      <c r="AL188" s="42">
        <f t="shared" si="1706"/>
        <v>0</v>
      </c>
      <c r="AM188" s="42">
        <f t="shared" si="1706"/>
        <v>0</v>
      </c>
      <c r="AN188" s="42">
        <f t="shared" si="1706"/>
        <v>0</v>
      </c>
      <c r="AO188" s="42">
        <f t="shared" si="1706"/>
        <v>0</v>
      </c>
      <c r="AP188" s="42">
        <f t="shared" si="1706"/>
        <v>0</v>
      </c>
      <c r="AQ188" s="42">
        <f t="shared" si="1706"/>
        <v>0</v>
      </c>
      <c r="AR188" s="42">
        <f t="shared" si="1706"/>
        <v>0</v>
      </c>
      <c r="AS188" s="42">
        <f>IF(AS45="NA","0",IF(AND(AS45&gt;=0.79,AS45&lt;0.89),1,0))</f>
        <v>0</v>
      </c>
      <c r="AT188" s="47" t="s">
        <v>21</v>
      </c>
      <c r="AU188" s="42">
        <f t="shared" ref="AU188:BD188" si="1707">IF(AU45="NA","0",IF(AND(AU45&gt;=0.79,AU45&lt;0.89),1,0))</f>
        <v>0</v>
      </c>
      <c r="AV188" s="42">
        <f t="shared" si="1707"/>
        <v>0</v>
      </c>
      <c r="AW188" s="42">
        <f t="shared" si="1707"/>
        <v>0</v>
      </c>
      <c r="AX188" s="42">
        <f t="shared" si="1707"/>
        <v>0</v>
      </c>
      <c r="AY188" s="42">
        <f t="shared" si="1707"/>
        <v>0</v>
      </c>
      <c r="AZ188" s="42">
        <f t="shared" si="1707"/>
        <v>0</v>
      </c>
      <c r="BA188" s="42">
        <f t="shared" si="1707"/>
        <v>0</v>
      </c>
      <c r="BB188" s="42">
        <f t="shared" si="1707"/>
        <v>0</v>
      </c>
      <c r="BC188" s="42">
        <f t="shared" si="1707"/>
        <v>0</v>
      </c>
      <c r="BD188" s="42">
        <f t="shared" si="1707"/>
        <v>0</v>
      </c>
      <c r="BE188" s="47" t="s">
        <v>21</v>
      </c>
      <c r="BF188" s="42">
        <f t="shared" ref="BF188:BN188" si="1708">IF(BF45="NA","0",IF(AND(BF45&gt;=0.79,BF45&lt;0.89),1,0))</f>
        <v>0</v>
      </c>
      <c r="BG188" s="42">
        <f t="shared" si="1708"/>
        <v>0</v>
      </c>
      <c r="BH188" s="42">
        <f t="shared" si="1708"/>
        <v>0</v>
      </c>
      <c r="BI188" s="42">
        <f t="shared" si="1708"/>
        <v>0</v>
      </c>
      <c r="BJ188" s="42">
        <f t="shared" si="1708"/>
        <v>0</v>
      </c>
      <c r="BK188" s="42">
        <f t="shared" si="1708"/>
        <v>0</v>
      </c>
      <c r="BL188" s="42">
        <f t="shared" si="1708"/>
        <v>0</v>
      </c>
      <c r="BM188" s="42">
        <f t="shared" si="1708"/>
        <v>0</v>
      </c>
      <c r="BN188" s="42">
        <f t="shared" si="1708"/>
        <v>0</v>
      </c>
      <c r="BO188" s="42">
        <f>IF(BO45="NA","0",IF(AND(BO45&gt;=0.79,BO45&lt;0.89),1,0))</f>
        <v>0</v>
      </c>
      <c r="BP188" s="47" t="s">
        <v>21</v>
      </c>
      <c r="BQ188" s="42">
        <f t="shared" ref="BQ188:BY188" si="1709">IF(BQ45="NA","0",IF(AND(BQ45&gt;=0.79,BQ45&lt;0.89),1,0))</f>
        <v>0</v>
      </c>
      <c r="BR188" s="42">
        <f t="shared" si="1709"/>
        <v>0</v>
      </c>
      <c r="BS188" s="42">
        <f t="shared" si="1709"/>
        <v>0</v>
      </c>
      <c r="BT188" s="42">
        <f t="shared" si="1709"/>
        <v>0</v>
      </c>
      <c r="BU188" s="42">
        <f t="shared" si="1709"/>
        <v>0</v>
      </c>
      <c r="BV188" s="42">
        <f t="shared" si="1709"/>
        <v>0</v>
      </c>
      <c r="BW188" s="42">
        <f t="shared" si="1709"/>
        <v>0</v>
      </c>
      <c r="BX188" s="42">
        <f t="shared" si="1709"/>
        <v>0</v>
      </c>
      <c r="BY188" s="42">
        <f t="shared" si="1709"/>
        <v>0</v>
      </c>
      <c r="BZ188" s="42">
        <f>IF(BZ45="NA","0",IF(AND(BZ45&gt;=0.79,BZ45&lt;0.89),1,0))</f>
        <v>0</v>
      </c>
      <c r="CA188" s="47" t="s">
        <v>21</v>
      </c>
      <c r="CB188" s="42">
        <f t="shared" ref="CB188:CJ188" si="1710">IF(CB45="NA","0",IF(AND(CB45&gt;=0.79,CB45&lt;0.89),1,0))</f>
        <v>0</v>
      </c>
      <c r="CC188" s="42">
        <f t="shared" si="1710"/>
        <v>0</v>
      </c>
      <c r="CD188" s="42">
        <f t="shared" si="1710"/>
        <v>0</v>
      </c>
      <c r="CE188" s="42">
        <f t="shared" si="1710"/>
        <v>0</v>
      </c>
      <c r="CF188" s="42">
        <f t="shared" si="1710"/>
        <v>0</v>
      </c>
      <c r="CG188" s="42">
        <f t="shared" si="1710"/>
        <v>0</v>
      </c>
      <c r="CH188" s="42">
        <f t="shared" si="1710"/>
        <v>0</v>
      </c>
      <c r="CI188" s="42">
        <f t="shared" si="1710"/>
        <v>0</v>
      </c>
      <c r="CJ188" s="42">
        <f t="shared" si="1710"/>
        <v>0</v>
      </c>
      <c r="CK188" s="42">
        <f>IF(CK45="NA","0",IF(AND(CK45&gt;=0.79,CK45&lt;0.89),1,0))</f>
        <v>0</v>
      </c>
      <c r="CL188" s="47" t="s">
        <v>21</v>
      </c>
      <c r="CM188" s="42">
        <f t="shared" ref="CM188:CU188" si="1711">IF(CM45="NA","0",IF(AND(CM45&gt;=0.79,CM45&lt;0.89),1,0))</f>
        <v>0</v>
      </c>
      <c r="CN188" s="42">
        <f t="shared" si="1711"/>
        <v>0</v>
      </c>
      <c r="CO188" s="42">
        <f t="shared" si="1711"/>
        <v>0</v>
      </c>
      <c r="CP188" s="42">
        <f t="shared" si="1711"/>
        <v>0</v>
      </c>
      <c r="CQ188" s="42">
        <f t="shared" si="1711"/>
        <v>0</v>
      </c>
      <c r="CR188" s="42">
        <f t="shared" si="1711"/>
        <v>0</v>
      </c>
      <c r="CS188" s="42">
        <f t="shared" si="1711"/>
        <v>0</v>
      </c>
      <c r="CT188" s="42">
        <f t="shared" si="1711"/>
        <v>0</v>
      </c>
      <c r="CU188" s="42">
        <f t="shared" si="1711"/>
        <v>0</v>
      </c>
      <c r="CV188" s="42">
        <f>IF(CV45="NA","0",IF(AND(CV45&gt;=0.79,CV45&lt;0.89),1,0))</f>
        <v>0</v>
      </c>
      <c r="CW188" s="47" t="s">
        <v>21</v>
      </c>
      <c r="CX188" s="42">
        <f t="shared" ref="CX188:DF188" si="1712">IF(CX45="NA","0",IF(AND(CX45&gt;=0.79,CX45&lt;0.89),1,0))</f>
        <v>0</v>
      </c>
      <c r="CY188" s="42">
        <f t="shared" si="1712"/>
        <v>0</v>
      </c>
      <c r="CZ188" s="42">
        <f t="shared" si="1712"/>
        <v>0</v>
      </c>
      <c r="DA188" s="42">
        <f t="shared" si="1712"/>
        <v>0</v>
      </c>
      <c r="DB188" s="42">
        <f t="shared" si="1712"/>
        <v>0</v>
      </c>
      <c r="DC188" s="42">
        <f t="shared" si="1712"/>
        <v>0</v>
      </c>
      <c r="DD188" s="42">
        <f t="shared" si="1712"/>
        <v>0</v>
      </c>
      <c r="DE188" s="42">
        <f t="shared" si="1712"/>
        <v>0</v>
      </c>
      <c r="DF188" s="42">
        <f t="shared" si="1712"/>
        <v>0</v>
      </c>
      <c r="DG188" s="42">
        <f>IF(DG45="NA","0",IF(AND(DG45&gt;=0.79,DG45&lt;0.89),1,0))</f>
        <v>0</v>
      </c>
      <c r="DH188" s="47" t="s">
        <v>21</v>
      </c>
      <c r="DI188" s="42">
        <f t="shared" ref="DI188:DQ188" si="1713">IF(DI45="NA","0",IF(AND(DI45&gt;=0.79,DI45&lt;0.89),1,0))</f>
        <v>0</v>
      </c>
      <c r="DJ188" s="42">
        <f t="shared" si="1713"/>
        <v>0</v>
      </c>
      <c r="DK188" s="42">
        <f t="shared" si="1713"/>
        <v>0</v>
      </c>
      <c r="DL188" s="42">
        <f t="shared" si="1713"/>
        <v>0</v>
      </c>
      <c r="DM188" s="42">
        <f t="shared" si="1713"/>
        <v>0</v>
      </c>
      <c r="DN188" s="42">
        <f t="shared" si="1713"/>
        <v>0</v>
      </c>
      <c r="DO188" s="42">
        <f t="shared" si="1713"/>
        <v>0</v>
      </c>
      <c r="DP188" s="42">
        <f t="shared" si="1713"/>
        <v>0</v>
      </c>
      <c r="DQ188" s="42">
        <f t="shared" si="1713"/>
        <v>0</v>
      </c>
      <c r="DR188" s="42">
        <f>IF(DR45="NA","0",IF(AND(DR45&gt;=0.79,DR45&lt;0.89),1,0))</f>
        <v>0</v>
      </c>
      <c r="DS188" s="47" t="s">
        <v>21</v>
      </c>
      <c r="DT188" s="42">
        <f t="shared" ref="DT188:EB188" si="1714">IF(DT45="NA","0",IF(AND(DT45&gt;=0.79,DT45&lt;0.89),1,0))</f>
        <v>0</v>
      </c>
      <c r="DU188" s="42">
        <f t="shared" si="1714"/>
        <v>0</v>
      </c>
      <c r="DV188" s="42">
        <f t="shared" si="1714"/>
        <v>0</v>
      </c>
      <c r="DW188" s="42">
        <f t="shared" si="1714"/>
        <v>0</v>
      </c>
      <c r="DX188" s="42">
        <f t="shared" si="1714"/>
        <v>0</v>
      </c>
      <c r="DY188" s="42">
        <f t="shared" si="1714"/>
        <v>0</v>
      </c>
      <c r="DZ188" s="42">
        <f t="shared" si="1714"/>
        <v>0</v>
      </c>
      <c r="EA188" s="42">
        <f t="shared" si="1714"/>
        <v>0</v>
      </c>
      <c r="EB188" s="42">
        <f t="shared" si="1714"/>
        <v>0</v>
      </c>
      <c r="EC188" s="42">
        <f>IF(EC45="NA","0",IF(AND(EC45&gt;=0.79,EC45&lt;0.89),1,0))</f>
        <v>0</v>
      </c>
      <c r="ED188" s="47" t="s">
        <v>21</v>
      </c>
      <c r="EE188" s="42">
        <f t="shared" ref="EE188:EM188" si="1715">IF(EE45="NA","0",IF(AND(EE45&gt;=0.79,EE45&lt;0.89),1,0))</f>
        <v>0</v>
      </c>
      <c r="EF188" s="42">
        <f t="shared" si="1715"/>
        <v>0</v>
      </c>
      <c r="EG188" s="42">
        <f t="shared" si="1715"/>
        <v>0</v>
      </c>
      <c r="EH188" s="42">
        <f t="shared" si="1715"/>
        <v>0</v>
      </c>
      <c r="EI188" s="42">
        <f t="shared" si="1715"/>
        <v>0</v>
      </c>
      <c r="EJ188" s="42">
        <f t="shared" si="1715"/>
        <v>0</v>
      </c>
      <c r="EK188" s="42">
        <f t="shared" si="1715"/>
        <v>0</v>
      </c>
      <c r="EL188" s="42">
        <f t="shared" si="1715"/>
        <v>0</v>
      </c>
      <c r="EM188" s="42">
        <f t="shared" si="1715"/>
        <v>0</v>
      </c>
      <c r="EN188" s="42">
        <f t="shared" ref="EN188" si="1716">IF(EN45="NA","0",IF(AND(EN45&gt;=0.79,EN45&lt;0.89),1,0))</f>
        <v>0</v>
      </c>
      <c r="EO188" s="47" t="s">
        <v>21</v>
      </c>
      <c r="EP188" s="42">
        <f t="shared" ref="EP188:EY188" si="1717">IF(EP45="NA","0",IF(AND(EP45&gt;=0.79,EP45&lt;0.89),1,0))</f>
        <v>0</v>
      </c>
      <c r="EQ188" s="42">
        <f t="shared" si="1717"/>
        <v>0</v>
      </c>
      <c r="ER188" s="42">
        <f t="shared" si="1717"/>
        <v>0</v>
      </c>
      <c r="ES188" s="42">
        <f t="shared" si="1717"/>
        <v>0</v>
      </c>
      <c r="ET188" s="42">
        <f t="shared" si="1717"/>
        <v>0</v>
      </c>
      <c r="EU188" s="42">
        <f t="shared" si="1717"/>
        <v>0</v>
      </c>
      <c r="EV188" s="42">
        <f t="shared" si="1717"/>
        <v>0</v>
      </c>
      <c r="EW188" s="42">
        <f t="shared" si="1717"/>
        <v>0</v>
      </c>
      <c r="EX188" s="42">
        <f t="shared" si="1717"/>
        <v>0</v>
      </c>
      <c r="EY188" s="42">
        <f t="shared" si="1717"/>
        <v>0</v>
      </c>
      <c r="EZ188" s="47" t="s">
        <v>21</v>
      </c>
      <c r="FA188" s="42">
        <f t="shared" ref="FA188:FJ188" si="1718">IF(FA45="NA","0",IF(AND(FA45&gt;=0.79,FA45&lt;0.89),1,0))</f>
        <v>0</v>
      </c>
      <c r="FB188" s="42">
        <f t="shared" si="1718"/>
        <v>0</v>
      </c>
      <c r="FC188" s="42">
        <f t="shared" si="1718"/>
        <v>0</v>
      </c>
      <c r="FD188" s="42">
        <f t="shared" si="1718"/>
        <v>0</v>
      </c>
      <c r="FE188" s="42">
        <f t="shared" si="1718"/>
        <v>0</v>
      </c>
      <c r="FF188" s="42">
        <f t="shared" si="1718"/>
        <v>0</v>
      </c>
      <c r="FG188" s="42">
        <f t="shared" si="1718"/>
        <v>0</v>
      </c>
      <c r="FH188" s="42">
        <f t="shared" si="1718"/>
        <v>0</v>
      </c>
      <c r="FI188" s="42">
        <f t="shared" si="1718"/>
        <v>0</v>
      </c>
      <c r="FJ188" s="42">
        <f t="shared" si="1718"/>
        <v>0</v>
      </c>
      <c r="FK188" s="47" t="s">
        <v>21</v>
      </c>
      <c r="FL188" s="42">
        <f t="shared" ref="FL188:FR188" si="1719">IF(FL45="NA","0",IF(AND(FL45&gt;=0.79,FL45&lt;0.89),1,0))</f>
        <v>0</v>
      </c>
      <c r="FM188" s="42">
        <f t="shared" si="1719"/>
        <v>0</v>
      </c>
      <c r="FN188" s="42">
        <f t="shared" si="1719"/>
        <v>0</v>
      </c>
      <c r="FO188" s="42">
        <f t="shared" si="1719"/>
        <v>0</v>
      </c>
      <c r="FP188" s="42">
        <f t="shared" si="1719"/>
        <v>0</v>
      </c>
      <c r="FQ188" s="42">
        <f t="shared" si="1719"/>
        <v>0</v>
      </c>
      <c r="FR188" s="42">
        <f t="shared" si="1719"/>
        <v>0</v>
      </c>
      <c r="FS188" s="47" t="s">
        <v>21</v>
      </c>
      <c r="FT188" s="98" t="s">
        <v>21</v>
      </c>
      <c r="FU188" s="51">
        <f>SUM(B188:FS188)</f>
        <v>0</v>
      </c>
      <c r="FV188" s="37"/>
      <c r="FW188" s="4"/>
      <c r="FX188" s="4"/>
    </row>
    <row r="189" spans="1:180" x14ac:dyDescent="0.2">
      <c r="A189" s="47" t="s">
        <v>22</v>
      </c>
      <c r="B189" s="42">
        <f t="shared" si="1702"/>
        <v>0</v>
      </c>
      <c r="C189" s="42">
        <f t="shared" si="1702"/>
        <v>0</v>
      </c>
      <c r="D189" s="42">
        <f t="shared" si="1702"/>
        <v>0</v>
      </c>
      <c r="E189" s="42">
        <f t="shared" si="1702"/>
        <v>0</v>
      </c>
      <c r="F189" s="42">
        <f t="shared" si="1702"/>
        <v>0</v>
      </c>
      <c r="G189" s="42">
        <f t="shared" si="1702"/>
        <v>0</v>
      </c>
      <c r="H189" s="42">
        <f t="shared" si="1702"/>
        <v>0</v>
      </c>
      <c r="I189" s="42">
        <f t="shared" si="1702"/>
        <v>0</v>
      </c>
      <c r="J189" s="42">
        <f t="shared" si="1702"/>
        <v>0</v>
      </c>
      <c r="K189" s="42">
        <f t="shared" si="1702"/>
        <v>0</v>
      </c>
      <c r="L189" s="47" t="s">
        <v>22</v>
      </c>
      <c r="M189" s="42">
        <f t="shared" ref="M189:W189" si="1720">IF(M46="NA","0",IF(AND(M46&gt;=0.79,M46&lt;0.89),1,0))</f>
        <v>0</v>
      </c>
      <c r="N189" s="42">
        <f t="shared" si="1720"/>
        <v>0</v>
      </c>
      <c r="O189" s="42">
        <f t="shared" si="1720"/>
        <v>0</v>
      </c>
      <c r="P189" s="42">
        <f t="shared" si="1720"/>
        <v>0</v>
      </c>
      <c r="Q189" s="42">
        <f t="shared" si="1720"/>
        <v>0</v>
      </c>
      <c r="R189" s="42">
        <f t="shared" si="1720"/>
        <v>0</v>
      </c>
      <c r="S189" s="42">
        <f t="shared" si="1720"/>
        <v>0</v>
      </c>
      <c r="T189" s="42">
        <f t="shared" si="1720"/>
        <v>0</v>
      </c>
      <c r="U189" s="42">
        <f t="shared" si="1720"/>
        <v>0</v>
      </c>
      <c r="V189" s="42">
        <f t="shared" ref="V189" si="1721">IF(V46="NA","0",IF(AND(V46&gt;=0.79,V46&lt;0.89),1,0))</f>
        <v>0</v>
      </c>
      <c r="W189" s="42">
        <f t="shared" si="1720"/>
        <v>0</v>
      </c>
      <c r="X189" s="47" t="s">
        <v>22</v>
      </c>
      <c r="Y189" s="42">
        <f t="shared" ref="Y189:AH189" si="1722">IF(Y46="NA","0",IF(AND(Y46&gt;=0.79,Y46&lt;0.89),1,0))</f>
        <v>0</v>
      </c>
      <c r="Z189" s="42">
        <f t="shared" si="1722"/>
        <v>0</v>
      </c>
      <c r="AA189" s="42">
        <f t="shared" si="1722"/>
        <v>0</v>
      </c>
      <c r="AB189" s="42">
        <f t="shared" si="1722"/>
        <v>0</v>
      </c>
      <c r="AC189" s="42">
        <f t="shared" si="1722"/>
        <v>0</v>
      </c>
      <c r="AD189" s="42">
        <f t="shared" si="1722"/>
        <v>0</v>
      </c>
      <c r="AE189" s="42">
        <f t="shared" si="1722"/>
        <v>0</v>
      </c>
      <c r="AF189" s="42">
        <f t="shared" si="1722"/>
        <v>0</v>
      </c>
      <c r="AG189" s="42">
        <f t="shared" si="1722"/>
        <v>0</v>
      </c>
      <c r="AH189" s="42">
        <f t="shared" si="1722"/>
        <v>0</v>
      </c>
      <c r="AI189" s="47" t="s">
        <v>22</v>
      </c>
      <c r="AJ189" s="42">
        <f t="shared" ref="AJ189:AR189" si="1723">IF(AJ46="NA","0",IF(AND(AJ46&gt;=0.79,AJ46&lt;0.89),1,0))</f>
        <v>0</v>
      </c>
      <c r="AK189" s="42">
        <f t="shared" si="1723"/>
        <v>0</v>
      </c>
      <c r="AL189" s="42">
        <f t="shared" si="1723"/>
        <v>0</v>
      </c>
      <c r="AM189" s="42">
        <f t="shared" si="1723"/>
        <v>0</v>
      </c>
      <c r="AN189" s="42">
        <f t="shared" si="1723"/>
        <v>0</v>
      </c>
      <c r="AO189" s="42">
        <f t="shared" si="1723"/>
        <v>0</v>
      </c>
      <c r="AP189" s="42">
        <f t="shared" si="1723"/>
        <v>0</v>
      </c>
      <c r="AQ189" s="42">
        <f t="shared" si="1723"/>
        <v>0</v>
      </c>
      <c r="AR189" s="42">
        <f t="shared" si="1723"/>
        <v>0</v>
      </c>
      <c r="AS189" s="42">
        <f>IF(AS46="NA","0",IF(AND(AS46&gt;=0.79,AS46&lt;0.89),1,0))</f>
        <v>0</v>
      </c>
      <c r="AT189" s="47" t="s">
        <v>22</v>
      </c>
      <c r="AU189" s="42">
        <f t="shared" ref="AU189:BD189" si="1724">IF(AU46="NA","0",IF(AND(AU46&gt;=0.79,AU46&lt;0.89),1,0))</f>
        <v>0</v>
      </c>
      <c r="AV189" s="42">
        <f t="shared" si="1724"/>
        <v>0</v>
      </c>
      <c r="AW189" s="42">
        <f t="shared" si="1724"/>
        <v>0</v>
      </c>
      <c r="AX189" s="42">
        <f t="shared" si="1724"/>
        <v>0</v>
      </c>
      <c r="AY189" s="42">
        <f t="shared" si="1724"/>
        <v>0</v>
      </c>
      <c r="AZ189" s="42">
        <f t="shared" si="1724"/>
        <v>0</v>
      </c>
      <c r="BA189" s="42">
        <f t="shared" si="1724"/>
        <v>0</v>
      </c>
      <c r="BB189" s="42">
        <f t="shared" si="1724"/>
        <v>0</v>
      </c>
      <c r="BC189" s="42">
        <f t="shared" si="1724"/>
        <v>0</v>
      </c>
      <c r="BD189" s="42">
        <f t="shared" si="1724"/>
        <v>0</v>
      </c>
      <c r="BE189" s="47" t="s">
        <v>22</v>
      </c>
      <c r="BF189" s="42">
        <f t="shared" ref="BF189:BN189" si="1725">IF(BF46="NA","0",IF(AND(BF46&gt;=0.79,BF46&lt;0.89),1,0))</f>
        <v>0</v>
      </c>
      <c r="BG189" s="42">
        <f t="shared" si="1725"/>
        <v>0</v>
      </c>
      <c r="BH189" s="42">
        <f t="shared" si="1725"/>
        <v>0</v>
      </c>
      <c r="BI189" s="42">
        <f t="shared" si="1725"/>
        <v>0</v>
      </c>
      <c r="BJ189" s="42">
        <f t="shared" si="1725"/>
        <v>0</v>
      </c>
      <c r="BK189" s="42">
        <f t="shared" si="1725"/>
        <v>0</v>
      </c>
      <c r="BL189" s="42">
        <f t="shared" si="1725"/>
        <v>0</v>
      </c>
      <c r="BM189" s="42">
        <f t="shared" si="1725"/>
        <v>0</v>
      </c>
      <c r="BN189" s="42">
        <f t="shared" si="1725"/>
        <v>0</v>
      </c>
      <c r="BO189" s="42">
        <f>IF(BO46="NA","0",IF(AND(BO46&gt;=0.79,BO46&lt;0.89),1,0))</f>
        <v>0</v>
      </c>
      <c r="BP189" s="47" t="s">
        <v>22</v>
      </c>
      <c r="BQ189" s="42">
        <f t="shared" ref="BQ189:BY189" si="1726">IF(BQ46="NA","0",IF(AND(BQ46&gt;=0.79,BQ46&lt;0.89),1,0))</f>
        <v>0</v>
      </c>
      <c r="BR189" s="42">
        <f t="shared" si="1726"/>
        <v>0</v>
      </c>
      <c r="BS189" s="42">
        <f t="shared" si="1726"/>
        <v>0</v>
      </c>
      <c r="BT189" s="42">
        <f t="shared" si="1726"/>
        <v>0</v>
      </c>
      <c r="BU189" s="42">
        <f t="shared" si="1726"/>
        <v>0</v>
      </c>
      <c r="BV189" s="42">
        <f t="shared" si="1726"/>
        <v>0</v>
      </c>
      <c r="BW189" s="42">
        <f t="shared" si="1726"/>
        <v>0</v>
      </c>
      <c r="BX189" s="42">
        <f t="shared" si="1726"/>
        <v>0</v>
      </c>
      <c r="BY189" s="42">
        <f t="shared" si="1726"/>
        <v>0</v>
      </c>
      <c r="BZ189" s="42">
        <f>IF(BZ46="NA","0",IF(AND(BZ46&gt;=0.79,BZ46&lt;0.89),1,0))</f>
        <v>0</v>
      </c>
      <c r="CA189" s="47" t="s">
        <v>22</v>
      </c>
      <c r="CB189" s="42">
        <f t="shared" ref="CB189:CJ189" si="1727">IF(CB46="NA","0",IF(AND(CB46&gt;=0.79,CB46&lt;0.89),1,0))</f>
        <v>0</v>
      </c>
      <c r="CC189" s="42">
        <f t="shared" si="1727"/>
        <v>0</v>
      </c>
      <c r="CD189" s="42">
        <f t="shared" si="1727"/>
        <v>0</v>
      </c>
      <c r="CE189" s="42">
        <f t="shared" si="1727"/>
        <v>0</v>
      </c>
      <c r="CF189" s="42">
        <f t="shared" si="1727"/>
        <v>0</v>
      </c>
      <c r="CG189" s="42">
        <f t="shared" si="1727"/>
        <v>0</v>
      </c>
      <c r="CH189" s="42">
        <f t="shared" si="1727"/>
        <v>0</v>
      </c>
      <c r="CI189" s="42">
        <f t="shared" si="1727"/>
        <v>0</v>
      </c>
      <c r="CJ189" s="42">
        <f t="shared" si="1727"/>
        <v>0</v>
      </c>
      <c r="CK189" s="42">
        <f>IF(CK46="NA","0",IF(AND(CK46&gt;=0.79,CK46&lt;0.89),1,0))</f>
        <v>0</v>
      </c>
      <c r="CL189" s="47" t="s">
        <v>22</v>
      </c>
      <c r="CM189" s="42">
        <f t="shared" ref="CM189:CU189" si="1728">IF(CM46="NA","0",IF(AND(CM46&gt;=0.79,CM46&lt;0.89),1,0))</f>
        <v>0</v>
      </c>
      <c r="CN189" s="42">
        <f t="shared" si="1728"/>
        <v>0</v>
      </c>
      <c r="CO189" s="42">
        <f t="shared" si="1728"/>
        <v>0</v>
      </c>
      <c r="CP189" s="42">
        <f t="shared" si="1728"/>
        <v>0</v>
      </c>
      <c r="CQ189" s="42">
        <f t="shared" si="1728"/>
        <v>0</v>
      </c>
      <c r="CR189" s="42">
        <f t="shared" si="1728"/>
        <v>0</v>
      </c>
      <c r="CS189" s="42">
        <f t="shared" si="1728"/>
        <v>0</v>
      </c>
      <c r="CT189" s="42">
        <f t="shared" si="1728"/>
        <v>0</v>
      </c>
      <c r="CU189" s="42">
        <f t="shared" si="1728"/>
        <v>0</v>
      </c>
      <c r="CV189" s="42">
        <f>IF(CV46="NA","0",IF(AND(CV46&gt;=0.79,CV46&lt;0.89),1,0))</f>
        <v>0</v>
      </c>
      <c r="CW189" s="47" t="s">
        <v>22</v>
      </c>
      <c r="CX189" s="42">
        <f t="shared" ref="CX189:DF189" si="1729">IF(CX46="NA","0",IF(AND(CX46&gt;=0.79,CX46&lt;0.89),1,0))</f>
        <v>0</v>
      </c>
      <c r="CY189" s="42">
        <f t="shared" si="1729"/>
        <v>0</v>
      </c>
      <c r="CZ189" s="42">
        <f t="shared" si="1729"/>
        <v>0</v>
      </c>
      <c r="DA189" s="42">
        <f t="shared" si="1729"/>
        <v>0</v>
      </c>
      <c r="DB189" s="42">
        <f t="shared" si="1729"/>
        <v>0</v>
      </c>
      <c r="DC189" s="42">
        <f t="shared" si="1729"/>
        <v>0</v>
      </c>
      <c r="DD189" s="42">
        <f t="shared" si="1729"/>
        <v>0</v>
      </c>
      <c r="DE189" s="42">
        <f t="shared" si="1729"/>
        <v>0</v>
      </c>
      <c r="DF189" s="42">
        <f t="shared" si="1729"/>
        <v>0</v>
      </c>
      <c r="DG189" s="42">
        <f>IF(DG46="NA","0",IF(AND(DG46&gt;=0.79,DG46&lt;0.89),1,0))</f>
        <v>0</v>
      </c>
      <c r="DH189" s="47" t="s">
        <v>22</v>
      </c>
      <c r="DI189" s="42">
        <f t="shared" ref="DI189:DQ189" si="1730">IF(DI46="NA","0",IF(AND(DI46&gt;=0.79,DI46&lt;0.89),1,0))</f>
        <v>0</v>
      </c>
      <c r="DJ189" s="42">
        <f t="shared" si="1730"/>
        <v>0</v>
      </c>
      <c r="DK189" s="42">
        <f t="shared" si="1730"/>
        <v>0</v>
      </c>
      <c r="DL189" s="42">
        <f t="shared" si="1730"/>
        <v>0</v>
      </c>
      <c r="DM189" s="42">
        <f t="shared" si="1730"/>
        <v>0</v>
      </c>
      <c r="DN189" s="42">
        <f t="shared" si="1730"/>
        <v>0</v>
      </c>
      <c r="DO189" s="42">
        <f t="shared" si="1730"/>
        <v>0</v>
      </c>
      <c r="DP189" s="42">
        <f t="shared" si="1730"/>
        <v>0</v>
      </c>
      <c r="DQ189" s="42">
        <f t="shared" si="1730"/>
        <v>0</v>
      </c>
      <c r="DR189" s="42">
        <f>IF(DR46="NA","0",IF(AND(DR46&gt;=0.79,DR46&lt;0.89),1,0))</f>
        <v>0</v>
      </c>
      <c r="DS189" s="47" t="s">
        <v>22</v>
      </c>
      <c r="DT189" s="42">
        <f t="shared" ref="DT189:EB189" si="1731">IF(DT46="NA","0",IF(AND(DT46&gt;=0.79,DT46&lt;0.89),1,0))</f>
        <v>0</v>
      </c>
      <c r="DU189" s="42">
        <f t="shared" si="1731"/>
        <v>0</v>
      </c>
      <c r="DV189" s="42">
        <f t="shared" si="1731"/>
        <v>0</v>
      </c>
      <c r="DW189" s="42">
        <f t="shared" si="1731"/>
        <v>0</v>
      </c>
      <c r="DX189" s="42">
        <f t="shared" si="1731"/>
        <v>0</v>
      </c>
      <c r="DY189" s="42">
        <f t="shared" si="1731"/>
        <v>0</v>
      </c>
      <c r="DZ189" s="42">
        <f t="shared" si="1731"/>
        <v>0</v>
      </c>
      <c r="EA189" s="42">
        <f t="shared" si="1731"/>
        <v>0</v>
      </c>
      <c r="EB189" s="42">
        <f t="shared" si="1731"/>
        <v>0</v>
      </c>
      <c r="EC189" s="42">
        <f>IF(EC46="NA","0",IF(AND(EC46&gt;=0.79,EC46&lt;0.89),1,0))</f>
        <v>0</v>
      </c>
      <c r="ED189" s="47" t="s">
        <v>22</v>
      </c>
      <c r="EE189" s="42">
        <f t="shared" ref="EE189:EM189" si="1732">IF(EE46="NA","0",IF(AND(EE46&gt;=0.79,EE46&lt;0.89),1,0))</f>
        <v>0</v>
      </c>
      <c r="EF189" s="42">
        <f t="shared" si="1732"/>
        <v>0</v>
      </c>
      <c r="EG189" s="42">
        <f t="shared" si="1732"/>
        <v>0</v>
      </c>
      <c r="EH189" s="42">
        <f t="shared" si="1732"/>
        <v>0</v>
      </c>
      <c r="EI189" s="42">
        <f t="shared" si="1732"/>
        <v>0</v>
      </c>
      <c r="EJ189" s="42">
        <f t="shared" si="1732"/>
        <v>0</v>
      </c>
      <c r="EK189" s="42">
        <f t="shared" si="1732"/>
        <v>0</v>
      </c>
      <c r="EL189" s="42">
        <f t="shared" si="1732"/>
        <v>0</v>
      </c>
      <c r="EM189" s="42">
        <f t="shared" si="1732"/>
        <v>0</v>
      </c>
      <c r="EN189" s="42">
        <f t="shared" ref="EN189" si="1733">IF(EN46="NA","0",IF(AND(EN46&gt;=0.79,EN46&lt;0.89),1,0))</f>
        <v>0</v>
      </c>
      <c r="EO189" s="47" t="s">
        <v>22</v>
      </c>
      <c r="EP189" s="42">
        <f t="shared" ref="EP189:EY189" si="1734">IF(EP46="NA","0",IF(AND(EP46&gt;=0.79,EP46&lt;0.89),1,0))</f>
        <v>0</v>
      </c>
      <c r="EQ189" s="42">
        <f t="shared" si="1734"/>
        <v>0</v>
      </c>
      <c r="ER189" s="42">
        <f t="shared" si="1734"/>
        <v>0</v>
      </c>
      <c r="ES189" s="42">
        <f t="shared" si="1734"/>
        <v>0</v>
      </c>
      <c r="ET189" s="42">
        <f t="shared" si="1734"/>
        <v>0</v>
      </c>
      <c r="EU189" s="42">
        <f t="shared" si="1734"/>
        <v>0</v>
      </c>
      <c r="EV189" s="42">
        <f t="shared" si="1734"/>
        <v>0</v>
      </c>
      <c r="EW189" s="42">
        <f t="shared" si="1734"/>
        <v>0</v>
      </c>
      <c r="EX189" s="42">
        <f t="shared" si="1734"/>
        <v>0</v>
      </c>
      <c r="EY189" s="42">
        <f t="shared" si="1734"/>
        <v>0</v>
      </c>
      <c r="EZ189" s="47" t="s">
        <v>22</v>
      </c>
      <c r="FA189" s="42">
        <f t="shared" ref="FA189:FJ189" si="1735">IF(FA46="NA","0",IF(AND(FA46&gt;=0.79,FA46&lt;0.89),1,0))</f>
        <v>0</v>
      </c>
      <c r="FB189" s="42">
        <f t="shared" si="1735"/>
        <v>0</v>
      </c>
      <c r="FC189" s="42">
        <f t="shared" si="1735"/>
        <v>0</v>
      </c>
      <c r="FD189" s="42">
        <f t="shared" si="1735"/>
        <v>0</v>
      </c>
      <c r="FE189" s="42">
        <f t="shared" si="1735"/>
        <v>0</v>
      </c>
      <c r="FF189" s="42">
        <f t="shared" si="1735"/>
        <v>0</v>
      </c>
      <c r="FG189" s="42">
        <f t="shared" si="1735"/>
        <v>0</v>
      </c>
      <c r="FH189" s="42">
        <f t="shared" si="1735"/>
        <v>0</v>
      </c>
      <c r="FI189" s="42">
        <f t="shared" si="1735"/>
        <v>0</v>
      </c>
      <c r="FJ189" s="42">
        <f t="shared" si="1735"/>
        <v>0</v>
      </c>
      <c r="FK189" s="47" t="s">
        <v>22</v>
      </c>
      <c r="FL189" s="42">
        <f t="shared" ref="FL189:FR189" si="1736">IF(FL46="NA","0",IF(AND(FL46&gt;=0.79,FL46&lt;0.89),1,0))</f>
        <v>0</v>
      </c>
      <c r="FM189" s="42">
        <f t="shared" si="1736"/>
        <v>0</v>
      </c>
      <c r="FN189" s="42">
        <f t="shared" si="1736"/>
        <v>0</v>
      </c>
      <c r="FO189" s="42">
        <f t="shared" si="1736"/>
        <v>0</v>
      </c>
      <c r="FP189" s="42">
        <f t="shared" si="1736"/>
        <v>0</v>
      </c>
      <c r="FQ189" s="42">
        <f t="shared" si="1736"/>
        <v>0</v>
      </c>
      <c r="FR189" s="42">
        <f t="shared" si="1736"/>
        <v>0</v>
      </c>
      <c r="FS189" s="47" t="s">
        <v>22</v>
      </c>
      <c r="FT189" s="98" t="s">
        <v>22</v>
      </c>
      <c r="FU189" s="51">
        <f>SUM(B189:FS189)</f>
        <v>0</v>
      </c>
      <c r="FV189" s="37"/>
      <c r="FW189" s="4"/>
      <c r="FX189" s="4"/>
    </row>
    <row r="190" spans="1:180" x14ac:dyDescent="0.2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  <c r="AR190" s="37"/>
      <c r="AS190" s="37"/>
      <c r="AT190" s="37"/>
      <c r="AU190" s="37"/>
      <c r="AV190" s="37"/>
      <c r="AW190" s="37"/>
      <c r="AX190" s="37"/>
      <c r="AY190" s="37"/>
      <c r="AZ190" s="37"/>
      <c r="BA190" s="37"/>
      <c r="BB190" s="37"/>
      <c r="BC190" s="37"/>
      <c r="BD190" s="37"/>
      <c r="BE190" s="37"/>
      <c r="BF190" s="37"/>
      <c r="BG190" s="37"/>
      <c r="BH190" s="37"/>
      <c r="BI190" s="37"/>
      <c r="BJ190" s="37"/>
      <c r="BK190" s="37"/>
      <c r="BL190" s="37"/>
      <c r="BM190" s="37"/>
      <c r="BN190" s="37"/>
      <c r="BO190" s="37"/>
      <c r="BP190" s="37"/>
      <c r="BQ190" s="37"/>
      <c r="BR190" s="37"/>
      <c r="BS190" s="37"/>
      <c r="BT190" s="37"/>
      <c r="BU190" s="37"/>
      <c r="BV190" s="37"/>
      <c r="BW190" s="37"/>
      <c r="BX190" s="37"/>
      <c r="BY190" s="37"/>
      <c r="BZ190" s="37"/>
      <c r="CA190" s="37"/>
      <c r="CB190" s="37"/>
      <c r="CC190" s="37"/>
      <c r="CD190" s="37"/>
      <c r="CE190" s="37"/>
      <c r="CF190" s="37"/>
      <c r="CG190" s="37"/>
      <c r="CH190" s="37"/>
      <c r="CI190" s="37"/>
      <c r="CJ190" s="37"/>
      <c r="CK190" s="37"/>
      <c r="CL190" s="37"/>
      <c r="CM190" s="37"/>
      <c r="CN190" s="37"/>
      <c r="CO190" s="37"/>
      <c r="CP190" s="37"/>
      <c r="CQ190" s="37"/>
      <c r="CR190" s="37"/>
      <c r="CS190" s="37"/>
      <c r="CT190" s="37"/>
      <c r="CU190" s="37"/>
      <c r="CV190" s="37"/>
      <c r="CW190" s="37"/>
      <c r="CX190" s="37"/>
      <c r="CY190" s="37"/>
      <c r="CZ190" s="37"/>
      <c r="DA190" s="37"/>
      <c r="DB190" s="37"/>
      <c r="DC190" s="37"/>
      <c r="DD190" s="37"/>
      <c r="DE190" s="37"/>
      <c r="DF190" s="37"/>
      <c r="DG190" s="37"/>
      <c r="DH190" s="37"/>
      <c r="DI190" s="37"/>
      <c r="DJ190" s="37"/>
      <c r="DK190" s="37"/>
      <c r="DL190" s="37"/>
      <c r="DM190" s="37"/>
      <c r="DN190" s="37"/>
      <c r="DO190" s="37"/>
      <c r="DP190" s="37"/>
      <c r="DQ190" s="37"/>
      <c r="DR190" s="37"/>
      <c r="DS190" s="37"/>
      <c r="DT190" s="37"/>
      <c r="DU190" s="37"/>
      <c r="DV190" s="37"/>
      <c r="DW190" s="37"/>
      <c r="DX190" s="37"/>
      <c r="DY190" s="37"/>
      <c r="DZ190" s="37"/>
      <c r="EA190" s="37"/>
      <c r="EB190" s="37"/>
      <c r="EC190" s="37"/>
      <c r="ED190" s="37"/>
      <c r="EE190" s="37"/>
      <c r="EF190" s="37"/>
      <c r="EG190" s="37"/>
      <c r="EH190" s="37"/>
      <c r="EI190" s="37"/>
      <c r="EJ190" s="37"/>
      <c r="EK190" s="37"/>
      <c r="EL190" s="37"/>
      <c r="EM190" s="37"/>
      <c r="EN190" s="37"/>
      <c r="EO190" s="37"/>
      <c r="EP190" s="37"/>
      <c r="EQ190" s="37"/>
      <c r="ER190" s="37"/>
      <c r="ES190" s="37"/>
      <c r="ET190" s="37"/>
      <c r="EU190" s="37"/>
      <c r="EV190" s="37"/>
      <c r="EW190" s="37"/>
      <c r="EX190" s="37"/>
      <c r="EY190" s="37"/>
      <c r="EZ190" s="37"/>
      <c r="FA190" s="37"/>
      <c r="FB190" s="37"/>
      <c r="FC190" s="37"/>
      <c r="FD190" s="37"/>
      <c r="FE190" s="37"/>
      <c r="FF190" s="37"/>
      <c r="FG190" s="37"/>
      <c r="FH190" s="37"/>
      <c r="FI190" s="37"/>
      <c r="FJ190" s="37"/>
      <c r="FK190" s="37"/>
      <c r="FL190" s="37"/>
      <c r="FM190" s="37"/>
      <c r="FN190" s="37"/>
      <c r="FO190" s="37"/>
      <c r="FP190" s="37"/>
      <c r="FQ190" s="37"/>
      <c r="FR190" s="37"/>
      <c r="FS190" s="37"/>
      <c r="FT190" s="37"/>
      <c r="FU190" s="38"/>
      <c r="FV190" s="37"/>
      <c r="FW190" s="4"/>
      <c r="FX190" s="4"/>
    </row>
    <row r="191" spans="1:180" x14ac:dyDescent="0.2">
      <c r="A191" s="40" t="s">
        <v>60</v>
      </c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0" t="s">
        <v>60</v>
      </c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0" t="s">
        <v>60</v>
      </c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0" t="s">
        <v>60</v>
      </c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0" t="s">
        <v>60</v>
      </c>
      <c r="AU191" s="43"/>
      <c r="AV191" s="43"/>
      <c r="AW191" s="43"/>
      <c r="AX191" s="43"/>
      <c r="AY191" s="43"/>
      <c r="AZ191" s="43"/>
      <c r="BA191" s="43"/>
      <c r="BB191" s="43"/>
      <c r="BC191" s="43"/>
      <c r="BD191" s="43"/>
      <c r="BE191" s="40" t="s">
        <v>60</v>
      </c>
      <c r="BF191" s="43"/>
      <c r="BG191" s="43"/>
      <c r="BH191" s="43"/>
      <c r="BI191" s="43"/>
      <c r="BJ191" s="43"/>
      <c r="BK191" s="43"/>
      <c r="BL191" s="43"/>
      <c r="BM191" s="43"/>
      <c r="BN191" s="43"/>
      <c r="BO191" s="43"/>
      <c r="BP191" s="40" t="s">
        <v>60</v>
      </c>
      <c r="BQ191" s="43"/>
      <c r="BR191" s="43"/>
      <c r="BS191" s="43"/>
      <c r="BT191" s="43"/>
      <c r="BU191" s="43"/>
      <c r="BV191" s="43"/>
      <c r="BW191" s="43"/>
      <c r="BX191" s="43"/>
      <c r="BY191" s="43"/>
      <c r="BZ191" s="43"/>
      <c r="CA191" s="40" t="s">
        <v>60</v>
      </c>
      <c r="CB191" s="43"/>
      <c r="CC191" s="43"/>
      <c r="CD191" s="43"/>
      <c r="CE191" s="43"/>
      <c r="CF191" s="43"/>
      <c r="CG191" s="43"/>
      <c r="CH191" s="43"/>
      <c r="CI191" s="43"/>
      <c r="CJ191" s="43"/>
      <c r="CK191" s="43"/>
      <c r="CL191" s="40" t="s">
        <v>60</v>
      </c>
      <c r="CM191" s="43"/>
      <c r="CN191" s="43"/>
      <c r="CO191" s="43"/>
      <c r="CP191" s="43"/>
      <c r="CQ191" s="43"/>
      <c r="CR191" s="43"/>
      <c r="CS191" s="43"/>
      <c r="CT191" s="43"/>
      <c r="CU191" s="43"/>
      <c r="CV191" s="43"/>
      <c r="CW191" s="40" t="s">
        <v>60</v>
      </c>
      <c r="CX191" s="43"/>
      <c r="CY191" s="43"/>
      <c r="CZ191" s="43"/>
      <c r="DA191" s="43"/>
      <c r="DB191" s="43"/>
      <c r="DC191" s="43"/>
      <c r="DD191" s="43"/>
      <c r="DE191" s="43"/>
      <c r="DF191" s="43"/>
      <c r="DG191" s="43"/>
      <c r="DH191" s="40" t="s">
        <v>60</v>
      </c>
      <c r="DI191" s="43"/>
      <c r="DJ191" s="43"/>
      <c r="DK191" s="43"/>
      <c r="DL191" s="43"/>
      <c r="DM191" s="43"/>
      <c r="DN191" s="43"/>
      <c r="DO191" s="43"/>
      <c r="DP191" s="43"/>
      <c r="DQ191" s="43"/>
      <c r="DR191" s="43"/>
      <c r="DS191" s="40" t="s">
        <v>60</v>
      </c>
      <c r="DT191" s="43"/>
      <c r="DU191" s="43"/>
      <c r="DV191" s="43"/>
      <c r="DW191" s="43"/>
      <c r="DX191" s="43"/>
      <c r="DY191" s="43"/>
      <c r="DZ191" s="43"/>
      <c r="EA191" s="43"/>
      <c r="EB191" s="43"/>
      <c r="EC191" s="43"/>
      <c r="ED191" s="40" t="s">
        <v>60</v>
      </c>
      <c r="EE191" s="43"/>
      <c r="EF191" s="43"/>
      <c r="EG191" s="43"/>
      <c r="EH191" s="43"/>
      <c r="EI191" s="43"/>
      <c r="EJ191" s="43"/>
      <c r="EK191" s="43"/>
      <c r="EL191" s="43"/>
      <c r="EM191" s="43"/>
      <c r="EN191" s="43"/>
      <c r="EO191" s="40" t="s">
        <v>60</v>
      </c>
      <c r="EP191" s="43"/>
      <c r="EQ191" s="43"/>
      <c r="ER191" s="43"/>
      <c r="ES191" s="43"/>
      <c r="ET191" s="43"/>
      <c r="EU191" s="43"/>
      <c r="EV191" s="43"/>
      <c r="EW191" s="43"/>
      <c r="EX191" s="43"/>
      <c r="EY191" s="43"/>
      <c r="EZ191" s="40" t="s">
        <v>60</v>
      </c>
      <c r="FA191" s="43"/>
      <c r="FB191" s="43"/>
      <c r="FC191" s="43"/>
      <c r="FD191" s="43"/>
      <c r="FE191" s="43"/>
      <c r="FF191" s="43"/>
      <c r="FG191" s="43"/>
      <c r="FH191" s="43"/>
      <c r="FI191" s="43"/>
      <c r="FJ191" s="43"/>
      <c r="FK191" s="40" t="s">
        <v>60</v>
      </c>
      <c r="FL191" s="43"/>
      <c r="FM191" s="43"/>
      <c r="FN191" s="43"/>
      <c r="FO191" s="43"/>
      <c r="FP191" s="43"/>
      <c r="FQ191" s="43"/>
      <c r="FR191" s="43"/>
      <c r="FS191" s="40" t="s">
        <v>60</v>
      </c>
      <c r="FT191" s="36" t="s">
        <v>60</v>
      </c>
      <c r="FU191" s="38"/>
      <c r="FV191" s="37"/>
      <c r="FW191" s="4"/>
      <c r="FX191" s="4"/>
    </row>
    <row r="192" spans="1:180" x14ac:dyDescent="0.2">
      <c r="A192" s="47" t="s">
        <v>20</v>
      </c>
      <c r="B192" s="42">
        <f>IF(B44="NA","0",IF(AND(B44&gt;=0.89,B44&lt;0.99),1,0))</f>
        <v>0</v>
      </c>
      <c r="C192" s="42">
        <f t="shared" ref="C192:K192" si="1737">IF(C44="NA","0",IF(AND(C44&gt;=0.89,C44&lt;0.99),1,0))</f>
        <v>0</v>
      </c>
      <c r="D192" s="42">
        <f t="shared" si="1737"/>
        <v>0</v>
      </c>
      <c r="E192" s="42">
        <f t="shared" si="1737"/>
        <v>0</v>
      </c>
      <c r="F192" s="42">
        <f t="shared" si="1737"/>
        <v>0</v>
      </c>
      <c r="G192" s="42">
        <f t="shared" si="1737"/>
        <v>0</v>
      </c>
      <c r="H192" s="42">
        <f t="shared" si="1737"/>
        <v>0</v>
      </c>
      <c r="I192" s="42">
        <f t="shared" si="1737"/>
        <v>0</v>
      </c>
      <c r="J192" s="42">
        <f t="shared" si="1737"/>
        <v>0</v>
      </c>
      <c r="K192" s="42">
        <f t="shared" si="1737"/>
        <v>0</v>
      </c>
      <c r="L192" s="47" t="s">
        <v>20</v>
      </c>
      <c r="M192" s="42">
        <f>IF(M44="NA","0",IF(AND(M44&gt;=0.89,M44&lt;0.99),1,0))</f>
        <v>0</v>
      </c>
      <c r="N192" s="42">
        <f t="shared" ref="N192:U192" si="1738">IF(N44="NA","0",IF(AND(N44&gt;=0.89,N44&lt;0.99),1,0))</f>
        <v>0</v>
      </c>
      <c r="O192" s="42">
        <f t="shared" si="1738"/>
        <v>0</v>
      </c>
      <c r="P192" s="42">
        <f t="shared" si="1738"/>
        <v>0</v>
      </c>
      <c r="Q192" s="42">
        <f t="shared" si="1738"/>
        <v>0</v>
      </c>
      <c r="R192" s="42">
        <f t="shared" si="1738"/>
        <v>0</v>
      </c>
      <c r="S192" s="42">
        <f t="shared" si="1738"/>
        <v>0</v>
      </c>
      <c r="T192" s="42">
        <f t="shared" si="1738"/>
        <v>0</v>
      </c>
      <c r="U192" s="42">
        <f t="shared" si="1738"/>
        <v>0</v>
      </c>
      <c r="V192" s="42">
        <f t="shared" ref="V192" si="1739">IF(V44="NA","0",IF(AND(V44&gt;=0.89,V44&lt;0.99),1,0))</f>
        <v>0</v>
      </c>
      <c r="W192" s="42">
        <f>IF(W44="NA","0",IF(AND(W44&gt;=0.89,W44&lt;0.99),1,0))</f>
        <v>0</v>
      </c>
      <c r="X192" s="47" t="s">
        <v>20</v>
      </c>
      <c r="Y192" s="42">
        <f t="shared" ref="Y192:AG192" si="1740">IF(Y44="NA","0",IF(AND(Y44&gt;=0.89,Y44&lt;0.99),1,0))</f>
        <v>0</v>
      </c>
      <c r="Z192" s="42">
        <f t="shared" si="1740"/>
        <v>0</v>
      </c>
      <c r="AA192" s="42">
        <f t="shared" si="1740"/>
        <v>0</v>
      </c>
      <c r="AB192" s="42">
        <f t="shared" si="1740"/>
        <v>0</v>
      </c>
      <c r="AC192" s="42">
        <f t="shared" si="1740"/>
        <v>0</v>
      </c>
      <c r="AD192" s="42">
        <f t="shared" si="1740"/>
        <v>0</v>
      </c>
      <c r="AE192" s="42">
        <f t="shared" si="1740"/>
        <v>0</v>
      </c>
      <c r="AF192" s="42">
        <f t="shared" si="1740"/>
        <v>0</v>
      </c>
      <c r="AG192" s="42">
        <f t="shared" si="1740"/>
        <v>0</v>
      </c>
      <c r="AH192" s="42">
        <f>IF(AH44="NA","0",IF(AND(AH44&gt;=0.89,AH44&lt;0.99),1,0))</f>
        <v>0</v>
      </c>
      <c r="AI192" s="47" t="s">
        <v>20</v>
      </c>
      <c r="AJ192" s="42">
        <f t="shared" ref="AJ192:AR192" si="1741">IF(AJ44="NA","0",IF(AND(AJ44&gt;=0.89,AJ44&lt;0.99),1,0))</f>
        <v>0</v>
      </c>
      <c r="AK192" s="42">
        <f t="shared" si="1741"/>
        <v>0</v>
      </c>
      <c r="AL192" s="42">
        <f t="shared" si="1741"/>
        <v>0</v>
      </c>
      <c r="AM192" s="42">
        <f t="shared" si="1741"/>
        <v>0</v>
      </c>
      <c r="AN192" s="42">
        <f t="shared" si="1741"/>
        <v>0</v>
      </c>
      <c r="AO192" s="42">
        <f t="shared" si="1741"/>
        <v>0</v>
      </c>
      <c r="AP192" s="42">
        <f t="shared" si="1741"/>
        <v>0</v>
      </c>
      <c r="AQ192" s="42">
        <f t="shared" si="1741"/>
        <v>0</v>
      </c>
      <c r="AR192" s="42">
        <f t="shared" si="1741"/>
        <v>0</v>
      </c>
      <c r="AS192" s="42">
        <f>IF(AS44="NA","0",IF(AND(AS44&gt;=0.89,AS44&lt;0.99),1,0))</f>
        <v>0</v>
      </c>
      <c r="AT192" s="47" t="s">
        <v>20</v>
      </c>
      <c r="AU192" s="42">
        <f t="shared" ref="AU192:BC192" si="1742">IF(AU44="NA","0",IF(AND(AU44&gt;=0.89,AU44&lt;0.99),1,0))</f>
        <v>0</v>
      </c>
      <c r="AV192" s="42">
        <f t="shared" si="1742"/>
        <v>0</v>
      </c>
      <c r="AW192" s="42">
        <f t="shared" si="1742"/>
        <v>0</v>
      </c>
      <c r="AX192" s="42">
        <f t="shared" si="1742"/>
        <v>0</v>
      </c>
      <c r="AY192" s="42">
        <f t="shared" si="1742"/>
        <v>0</v>
      </c>
      <c r="AZ192" s="42">
        <f t="shared" si="1742"/>
        <v>0</v>
      </c>
      <c r="BA192" s="42">
        <f t="shared" si="1742"/>
        <v>0</v>
      </c>
      <c r="BB192" s="42">
        <f t="shared" si="1742"/>
        <v>0</v>
      </c>
      <c r="BC192" s="42">
        <f t="shared" si="1742"/>
        <v>0</v>
      </c>
      <c r="BD192" s="42">
        <f>IF(BD44="NA","0",IF(AND(BD44&gt;=0.89,BD44&lt;0.99),1,0))</f>
        <v>0</v>
      </c>
      <c r="BE192" s="47" t="s">
        <v>20</v>
      </c>
      <c r="BF192" s="42">
        <f t="shared" ref="BF192:BN192" si="1743">IF(BF44="NA","0",IF(AND(BF44&gt;=0.89,BF44&lt;0.99),1,0))</f>
        <v>0</v>
      </c>
      <c r="BG192" s="42">
        <f t="shared" si="1743"/>
        <v>0</v>
      </c>
      <c r="BH192" s="42">
        <f t="shared" si="1743"/>
        <v>0</v>
      </c>
      <c r="BI192" s="42">
        <f t="shared" si="1743"/>
        <v>0</v>
      </c>
      <c r="BJ192" s="42">
        <f t="shared" si="1743"/>
        <v>0</v>
      </c>
      <c r="BK192" s="42">
        <f t="shared" si="1743"/>
        <v>0</v>
      </c>
      <c r="BL192" s="42">
        <f t="shared" si="1743"/>
        <v>0</v>
      </c>
      <c r="BM192" s="42">
        <f t="shared" si="1743"/>
        <v>0</v>
      </c>
      <c r="BN192" s="42">
        <f t="shared" si="1743"/>
        <v>0</v>
      </c>
      <c r="BO192" s="42">
        <f>IF(BO44="NA","0",IF(AND(BO44&gt;=0.89,BO44&lt;0.99),1,0))</f>
        <v>0</v>
      </c>
      <c r="BP192" s="47" t="s">
        <v>20</v>
      </c>
      <c r="BQ192" s="42">
        <f t="shared" ref="BQ192:BY192" si="1744">IF(BQ44="NA","0",IF(AND(BQ44&gt;=0.89,BQ44&lt;0.99),1,0))</f>
        <v>0</v>
      </c>
      <c r="BR192" s="42">
        <f t="shared" si="1744"/>
        <v>0</v>
      </c>
      <c r="BS192" s="42">
        <f t="shared" si="1744"/>
        <v>0</v>
      </c>
      <c r="BT192" s="42">
        <f t="shared" si="1744"/>
        <v>0</v>
      </c>
      <c r="BU192" s="42">
        <f t="shared" si="1744"/>
        <v>0</v>
      </c>
      <c r="BV192" s="42">
        <f t="shared" si="1744"/>
        <v>0</v>
      </c>
      <c r="BW192" s="42">
        <f t="shared" si="1744"/>
        <v>0</v>
      </c>
      <c r="BX192" s="42">
        <f t="shared" si="1744"/>
        <v>0</v>
      </c>
      <c r="BY192" s="42">
        <f t="shared" si="1744"/>
        <v>0</v>
      </c>
      <c r="BZ192" s="42">
        <f>IF(BZ44="NA","0",IF(AND(BZ44&gt;=0.89,BZ44&lt;0.99),1,0))</f>
        <v>0</v>
      </c>
      <c r="CA192" s="47" t="s">
        <v>20</v>
      </c>
      <c r="CB192" s="42">
        <f t="shared" ref="CB192:CJ192" si="1745">IF(CB44="NA","0",IF(AND(CB44&gt;=0.89,CB44&lt;0.99),1,0))</f>
        <v>0</v>
      </c>
      <c r="CC192" s="42">
        <f t="shared" si="1745"/>
        <v>0</v>
      </c>
      <c r="CD192" s="42">
        <f t="shared" si="1745"/>
        <v>0</v>
      </c>
      <c r="CE192" s="42">
        <f t="shared" si="1745"/>
        <v>0</v>
      </c>
      <c r="CF192" s="42">
        <f t="shared" si="1745"/>
        <v>0</v>
      </c>
      <c r="CG192" s="42">
        <f t="shared" si="1745"/>
        <v>0</v>
      </c>
      <c r="CH192" s="42">
        <f t="shared" si="1745"/>
        <v>0</v>
      </c>
      <c r="CI192" s="42">
        <f t="shared" si="1745"/>
        <v>0</v>
      </c>
      <c r="CJ192" s="42">
        <f t="shared" si="1745"/>
        <v>0</v>
      </c>
      <c r="CK192" s="42">
        <f>IF(CK44="NA","0",IF(AND(CK44&gt;=0.89,CK44&lt;0.99),1,0))</f>
        <v>0</v>
      </c>
      <c r="CL192" s="47" t="s">
        <v>20</v>
      </c>
      <c r="CM192" s="42">
        <f t="shared" ref="CM192:CU192" si="1746">IF(CM44="NA","0",IF(AND(CM44&gt;=0.89,CM44&lt;0.99),1,0))</f>
        <v>0</v>
      </c>
      <c r="CN192" s="42">
        <f t="shared" si="1746"/>
        <v>0</v>
      </c>
      <c r="CO192" s="42">
        <f t="shared" si="1746"/>
        <v>0</v>
      </c>
      <c r="CP192" s="42">
        <f t="shared" si="1746"/>
        <v>0</v>
      </c>
      <c r="CQ192" s="42">
        <f t="shared" si="1746"/>
        <v>0</v>
      </c>
      <c r="CR192" s="42">
        <f t="shared" si="1746"/>
        <v>0</v>
      </c>
      <c r="CS192" s="42">
        <f t="shared" si="1746"/>
        <v>0</v>
      </c>
      <c r="CT192" s="42">
        <f t="shared" si="1746"/>
        <v>0</v>
      </c>
      <c r="CU192" s="42">
        <f t="shared" si="1746"/>
        <v>0</v>
      </c>
      <c r="CV192" s="42">
        <f>IF(CV44="NA","0",IF(AND(CV44&gt;=0.89,CV44&lt;0.99),1,0))</f>
        <v>0</v>
      </c>
      <c r="CW192" s="47" t="s">
        <v>20</v>
      </c>
      <c r="CX192" s="42">
        <f t="shared" ref="CX192:DF192" si="1747">IF(CX44="NA","0",IF(AND(CX44&gt;=0.89,CX44&lt;0.99),1,0))</f>
        <v>0</v>
      </c>
      <c r="CY192" s="42">
        <f t="shared" si="1747"/>
        <v>0</v>
      </c>
      <c r="CZ192" s="42">
        <f t="shared" si="1747"/>
        <v>0</v>
      </c>
      <c r="DA192" s="42">
        <f t="shared" si="1747"/>
        <v>0</v>
      </c>
      <c r="DB192" s="42">
        <f t="shared" si="1747"/>
        <v>0</v>
      </c>
      <c r="DC192" s="42">
        <f t="shared" si="1747"/>
        <v>0</v>
      </c>
      <c r="DD192" s="42">
        <f t="shared" si="1747"/>
        <v>0</v>
      </c>
      <c r="DE192" s="42">
        <f t="shared" si="1747"/>
        <v>0</v>
      </c>
      <c r="DF192" s="42">
        <f t="shared" si="1747"/>
        <v>0</v>
      </c>
      <c r="DG192" s="42">
        <f>IF(DG44="NA","0",IF(AND(DG44&gt;=0.89,DG44&lt;0.99),1,0))</f>
        <v>0</v>
      </c>
      <c r="DH192" s="47" t="s">
        <v>20</v>
      </c>
      <c r="DI192" s="42">
        <f t="shared" ref="DI192:DQ192" si="1748">IF(DI44="NA","0",IF(AND(DI44&gt;=0.89,DI44&lt;0.99),1,0))</f>
        <v>0</v>
      </c>
      <c r="DJ192" s="42">
        <f t="shared" si="1748"/>
        <v>0</v>
      </c>
      <c r="DK192" s="42">
        <f t="shared" si="1748"/>
        <v>0</v>
      </c>
      <c r="DL192" s="42">
        <f t="shared" si="1748"/>
        <v>0</v>
      </c>
      <c r="DM192" s="42">
        <f t="shared" si="1748"/>
        <v>0</v>
      </c>
      <c r="DN192" s="42">
        <f t="shared" si="1748"/>
        <v>0</v>
      </c>
      <c r="DO192" s="42">
        <f t="shared" si="1748"/>
        <v>0</v>
      </c>
      <c r="DP192" s="42">
        <f t="shared" si="1748"/>
        <v>0</v>
      </c>
      <c r="DQ192" s="42">
        <f t="shared" si="1748"/>
        <v>0</v>
      </c>
      <c r="DR192" s="42">
        <f>IF(DR44="NA","0",IF(AND(DR44&gt;=0.89,DR44&lt;0.99),1,0))</f>
        <v>0</v>
      </c>
      <c r="DS192" s="47" t="s">
        <v>20</v>
      </c>
      <c r="DT192" s="42">
        <f t="shared" ref="DT192:EB192" si="1749">IF(DT44="NA","0",IF(AND(DT44&gt;=0.89,DT44&lt;0.99),1,0))</f>
        <v>0</v>
      </c>
      <c r="DU192" s="42">
        <f t="shared" si="1749"/>
        <v>0</v>
      </c>
      <c r="DV192" s="42">
        <f t="shared" si="1749"/>
        <v>0</v>
      </c>
      <c r="DW192" s="42">
        <f t="shared" si="1749"/>
        <v>0</v>
      </c>
      <c r="DX192" s="42">
        <f t="shared" si="1749"/>
        <v>0</v>
      </c>
      <c r="DY192" s="42">
        <f t="shared" si="1749"/>
        <v>0</v>
      </c>
      <c r="DZ192" s="42">
        <f t="shared" si="1749"/>
        <v>0</v>
      </c>
      <c r="EA192" s="42">
        <f t="shared" si="1749"/>
        <v>0</v>
      </c>
      <c r="EB192" s="42">
        <f t="shared" si="1749"/>
        <v>0</v>
      </c>
      <c r="EC192" s="42">
        <f>IF(EC44="NA","0",IF(AND(EC44&gt;=0.89,EC44&lt;0.99),1,0))</f>
        <v>0</v>
      </c>
      <c r="ED192" s="47" t="s">
        <v>20</v>
      </c>
      <c r="EE192" s="42">
        <f t="shared" ref="EE192:EM192" si="1750">IF(EE44="NA","0",IF(AND(EE44&gt;=0.89,EE44&lt;0.99),1,0))</f>
        <v>0</v>
      </c>
      <c r="EF192" s="42">
        <f t="shared" si="1750"/>
        <v>0</v>
      </c>
      <c r="EG192" s="42">
        <f t="shared" si="1750"/>
        <v>0</v>
      </c>
      <c r="EH192" s="42">
        <f t="shared" si="1750"/>
        <v>0</v>
      </c>
      <c r="EI192" s="42">
        <f t="shared" si="1750"/>
        <v>0</v>
      </c>
      <c r="EJ192" s="42">
        <f t="shared" si="1750"/>
        <v>0</v>
      </c>
      <c r="EK192" s="42">
        <f t="shared" si="1750"/>
        <v>0</v>
      </c>
      <c r="EL192" s="42">
        <f t="shared" si="1750"/>
        <v>0</v>
      </c>
      <c r="EM192" s="42">
        <f t="shared" si="1750"/>
        <v>0</v>
      </c>
      <c r="EN192" s="42">
        <f t="shared" ref="EN192" si="1751">IF(EN44="NA","0",IF(AND(EN44&gt;=0.89,EN44&lt;0.99),1,0))</f>
        <v>0</v>
      </c>
      <c r="EO192" s="47" t="s">
        <v>20</v>
      </c>
      <c r="EP192" s="42">
        <f t="shared" ref="EP192:EY192" si="1752">IF(EP44="NA","0",IF(AND(EP44&gt;=0.89,EP44&lt;0.99),1,0))</f>
        <v>0</v>
      </c>
      <c r="EQ192" s="42">
        <f t="shared" si="1752"/>
        <v>0</v>
      </c>
      <c r="ER192" s="42">
        <f t="shared" si="1752"/>
        <v>0</v>
      </c>
      <c r="ES192" s="42">
        <f t="shared" si="1752"/>
        <v>0</v>
      </c>
      <c r="ET192" s="42">
        <f t="shared" si="1752"/>
        <v>0</v>
      </c>
      <c r="EU192" s="42">
        <f t="shared" si="1752"/>
        <v>0</v>
      </c>
      <c r="EV192" s="42">
        <f t="shared" si="1752"/>
        <v>0</v>
      </c>
      <c r="EW192" s="42">
        <f t="shared" si="1752"/>
        <v>0</v>
      </c>
      <c r="EX192" s="42">
        <f t="shared" si="1752"/>
        <v>0</v>
      </c>
      <c r="EY192" s="42">
        <f t="shared" si="1752"/>
        <v>0</v>
      </c>
      <c r="EZ192" s="47" t="s">
        <v>20</v>
      </c>
      <c r="FA192" s="42">
        <f t="shared" ref="FA192:FJ192" si="1753">IF(FA44="NA","0",IF(AND(FA44&gt;=0.89,FA44&lt;0.99),1,0))</f>
        <v>0</v>
      </c>
      <c r="FB192" s="42">
        <f t="shared" si="1753"/>
        <v>0</v>
      </c>
      <c r="FC192" s="42">
        <f t="shared" si="1753"/>
        <v>0</v>
      </c>
      <c r="FD192" s="42">
        <f t="shared" si="1753"/>
        <v>0</v>
      </c>
      <c r="FE192" s="42">
        <f t="shared" si="1753"/>
        <v>0</v>
      </c>
      <c r="FF192" s="42">
        <f t="shared" si="1753"/>
        <v>0</v>
      </c>
      <c r="FG192" s="42">
        <f t="shared" si="1753"/>
        <v>0</v>
      </c>
      <c r="FH192" s="42">
        <f t="shared" si="1753"/>
        <v>0</v>
      </c>
      <c r="FI192" s="42">
        <f t="shared" si="1753"/>
        <v>0</v>
      </c>
      <c r="FJ192" s="42">
        <f t="shared" si="1753"/>
        <v>0</v>
      </c>
      <c r="FK192" s="47" t="s">
        <v>20</v>
      </c>
      <c r="FL192" s="42">
        <f t="shared" ref="FL192:FR192" si="1754">IF(FL44="NA","0",IF(AND(FL44&gt;=0.89,FL44&lt;0.99),1,0))</f>
        <v>0</v>
      </c>
      <c r="FM192" s="42">
        <f t="shared" si="1754"/>
        <v>0</v>
      </c>
      <c r="FN192" s="42">
        <f t="shared" si="1754"/>
        <v>0</v>
      </c>
      <c r="FO192" s="42">
        <f t="shared" si="1754"/>
        <v>0</v>
      </c>
      <c r="FP192" s="42">
        <f t="shared" si="1754"/>
        <v>0</v>
      </c>
      <c r="FQ192" s="42">
        <f t="shared" si="1754"/>
        <v>0</v>
      </c>
      <c r="FR192" s="42">
        <f t="shared" si="1754"/>
        <v>0</v>
      </c>
      <c r="FS192" s="47" t="s">
        <v>20</v>
      </c>
      <c r="FT192" s="98" t="s">
        <v>20</v>
      </c>
      <c r="FU192" s="51">
        <f>SUM(B192:FS192)</f>
        <v>0</v>
      </c>
      <c r="FV192" s="44"/>
      <c r="FW192" s="4"/>
      <c r="FX192" s="4"/>
    </row>
    <row r="193" spans="1:180" x14ac:dyDescent="0.2">
      <c r="A193" s="47" t="s">
        <v>21</v>
      </c>
      <c r="B193" s="42">
        <f t="shared" ref="B193:K194" si="1755">IF(B45="NA","0",IF(AND(B45&gt;=0.89,B45&lt;0.99),1,0))</f>
        <v>0</v>
      </c>
      <c r="C193" s="42">
        <f t="shared" si="1755"/>
        <v>0</v>
      </c>
      <c r="D193" s="42">
        <f t="shared" si="1755"/>
        <v>0</v>
      </c>
      <c r="E193" s="42">
        <f t="shared" si="1755"/>
        <v>0</v>
      </c>
      <c r="F193" s="42">
        <f t="shared" si="1755"/>
        <v>0</v>
      </c>
      <c r="G193" s="42">
        <f t="shared" si="1755"/>
        <v>0</v>
      </c>
      <c r="H193" s="42">
        <f t="shared" si="1755"/>
        <v>0</v>
      </c>
      <c r="I193" s="42">
        <f t="shared" si="1755"/>
        <v>0</v>
      </c>
      <c r="J193" s="42">
        <f t="shared" si="1755"/>
        <v>0</v>
      </c>
      <c r="K193" s="42">
        <f t="shared" si="1755"/>
        <v>0</v>
      </c>
      <c r="L193" s="47" t="s">
        <v>21</v>
      </c>
      <c r="M193" s="42">
        <f t="shared" ref="M193:W193" si="1756">IF(M45="NA","0",IF(AND(M45&gt;=0.89,M45&lt;0.99),1,0))</f>
        <v>0</v>
      </c>
      <c r="N193" s="42">
        <f t="shared" si="1756"/>
        <v>0</v>
      </c>
      <c r="O193" s="42">
        <f t="shared" si="1756"/>
        <v>0</v>
      </c>
      <c r="P193" s="42">
        <f t="shared" si="1756"/>
        <v>0</v>
      </c>
      <c r="Q193" s="42">
        <f t="shared" si="1756"/>
        <v>0</v>
      </c>
      <c r="R193" s="42">
        <f t="shared" si="1756"/>
        <v>0</v>
      </c>
      <c r="S193" s="42">
        <f t="shared" si="1756"/>
        <v>0</v>
      </c>
      <c r="T193" s="42">
        <f t="shared" si="1756"/>
        <v>0</v>
      </c>
      <c r="U193" s="42">
        <f t="shared" si="1756"/>
        <v>0</v>
      </c>
      <c r="V193" s="42">
        <f t="shared" ref="V193" si="1757">IF(V45="NA","0",IF(AND(V45&gt;=0.89,V45&lt;0.99),1,0))</f>
        <v>0</v>
      </c>
      <c r="W193" s="42">
        <f t="shared" si="1756"/>
        <v>0</v>
      </c>
      <c r="X193" s="47" t="s">
        <v>21</v>
      </c>
      <c r="Y193" s="42">
        <f t="shared" ref="Y193:AH193" si="1758">IF(Y45="NA","0",IF(AND(Y45&gt;=0.89,Y45&lt;0.99),1,0))</f>
        <v>0</v>
      </c>
      <c r="Z193" s="42">
        <f t="shared" si="1758"/>
        <v>0</v>
      </c>
      <c r="AA193" s="42">
        <f t="shared" si="1758"/>
        <v>0</v>
      </c>
      <c r="AB193" s="42">
        <f t="shared" si="1758"/>
        <v>0</v>
      </c>
      <c r="AC193" s="42">
        <f t="shared" si="1758"/>
        <v>0</v>
      </c>
      <c r="AD193" s="42">
        <f t="shared" si="1758"/>
        <v>0</v>
      </c>
      <c r="AE193" s="42">
        <f t="shared" si="1758"/>
        <v>1</v>
      </c>
      <c r="AF193" s="42">
        <f t="shared" si="1758"/>
        <v>0</v>
      </c>
      <c r="AG193" s="42">
        <f t="shared" si="1758"/>
        <v>0</v>
      </c>
      <c r="AH193" s="42">
        <f t="shared" si="1758"/>
        <v>0</v>
      </c>
      <c r="AI193" s="47" t="s">
        <v>21</v>
      </c>
      <c r="AJ193" s="42">
        <f t="shared" ref="AJ193:AR193" si="1759">IF(AJ45="NA","0",IF(AND(AJ45&gt;=0.89,AJ45&lt;0.99),1,0))</f>
        <v>0</v>
      </c>
      <c r="AK193" s="42">
        <f t="shared" si="1759"/>
        <v>0</v>
      </c>
      <c r="AL193" s="42">
        <f t="shared" si="1759"/>
        <v>0</v>
      </c>
      <c r="AM193" s="42">
        <f t="shared" si="1759"/>
        <v>0</v>
      </c>
      <c r="AN193" s="42">
        <f t="shared" si="1759"/>
        <v>0</v>
      </c>
      <c r="AO193" s="42">
        <f t="shared" si="1759"/>
        <v>0</v>
      </c>
      <c r="AP193" s="42">
        <f t="shared" si="1759"/>
        <v>0</v>
      </c>
      <c r="AQ193" s="42">
        <f t="shared" si="1759"/>
        <v>0</v>
      </c>
      <c r="AR193" s="42">
        <f t="shared" si="1759"/>
        <v>0</v>
      </c>
      <c r="AS193" s="42">
        <f>IF(AS45="NA","0",IF(AND(AS45&gt;=0.89,AS45&lt;0.99),1,0))</f>
        <v>0</v>
      </c>
      <c r="AT193" s="47" t="s">
        <v>21</v>
      </c>
      <c r="AU193" s="42">
        <f t="shared" ref="AU193:BD193" si="1760">IF(AU45="NA","0",IF(AND(AU45&gt;=0.89,AU45&lt;0.99),1,0))</f>
        <v>0</v>
      </c>
      <c r="AV193" s="42">
        <f t="shared" si="1760"/>
        <v>0</v>
      </c>
      <c r="AW193" s="42">
        <f t="shared" si="1760"/>
        <v>0</v>
      </c>
      <c r="AX193" s="42">
        <f t="shared" si="1760"/>
        <v>0</v>
      </c>
      <c r="AY193" s="42">
        <f t="shared" si="1760"/>
        <v>0</v>
      </c>
      <c r="AZ193" s="42">
        <f t="shared" si="1760"/>
        <v>0</v>
      </c>
      <c r="BA193" s="42">
        <f t="shared" si="1760"/>
        <v>0</v>
      </c>
      <c r="BB193" s="42">
        <f t="shared" si="1760"/>
        <v>0</v>
      </c>
      <c r="BC193" s="42">
        <f t="shared" si="1760"/>
        <v>0</v>
      </c>
      <c r="BD193" s="42">
        <f t="shared" si="1760"/>
        <v>0</v>
      </c>
      <c r="BE193" s="47" t="s">
        <v>21</v>
      </c>
      <c r="BF193" s="42">
        <f t="shared" ref="BF193:BN193" si="1761">IF(BF45="NA","0",IF(AND(BF45&gt;=0.89,BF45&lt;0.99),1,0))</f>
        <v>0</v>
      </c>
      <c r="BG193" s="42">
        <f t="shared" si="1761"/>
        <v>0</v>
      </c>
      <c r="BH193" s="42">
        <f t="shared" si="1761"/>
        <v>0</v>
      </c>
      <c r="BI193" s="42">
        <f t="shared" si="1761"/>
        <v>0</v>
      </c>
      <c r="BJ193" s="42">
        <f t="shared" si="1761"/>
        <v>0</v>
      </c>
      <c r="BK193" s="42">
        <f t="shared" si="1761"/>
        <v>0</v>
      </c>
      <c r="BL193" s="42">
        <f t="shared" si="1761"/>
        <v>0</v>
      </c>
      <c r="BM193" s="42">
        <f t="shared" si="1761"/>
        <v>0</v>
      </c>
      <c r="BN193" s="42">
        <f t="shared" si="1761"/>
        <v>0</v>
      </c>
      <c r="BO193" s="42">
        <f>IF(BO45="NA","0",IF(AND(BO45&gt;=0.89,BO45&lt;0.99),1,0))</f>
        <v>0</v>
      </c>
      <c r="BP193" s="47" t="s">
        <v>21</v>
      </c>
      <c r="BQ193" s="42">
        <f t="shared" ref="BQ193:BY193" si="1762">IF(BQ45="NA","0",IF(AND(BQ45&gt;=0.89,BQ45&lt;0.99),1,0))</f>
        <v>0</v>
      </c>
      <c r="BR193" s="42">
        <f t="shared" si="1762"/>
        <v>0</v>
      </c>
      <c r="BS193" s="42">
        <f t="shared" si="1762"/>
        <v>0</v>
      </c>
      <c r="BT193" s="42">
        <f t="shared" si="1762"/>
        <v>0</v>
      </c>
      <c r="BU193" s="42">
        <f t="shared" si="1762"/>
        <v>0</v>
      </c>
      <c r="BV193" s="42">
        <f t="shared" si="1762"/>
        <v>0</v>
      </c>
      <c r="BW193" s="42">
        <f t="shared" si="1762"/>
        <v>0</v>
      </c>
      <c r="BX193" s="42">
        <f t="shared" si="1762"/>
        <v>0</v>
      </c>
      <c r="BY193" s="42">
        <f t="shared" si="1762"/>
        <v>0</v>
      </c>
      <c r="BZ193" s="42">
        <f>IF(BZ45="NA","0",IF(AND(BZ45&gt;=0.89,BZ45&lt;0.99),1,0))</f>
        <v>0</v>
      </c>
      <c r="CA193" s="47" t="s">
        <v>21</v>
      </c>
      <c r="CB193" s="42">
        <f t="shared" ref="CB193:CJ193" si="1763">IF(CB45="NA","0",IF(AND(CB45&gt;=0.89,CB45&lt;0.99),1,0))</f>
        <v>0</v>
      </c>
      <c r="CC193" s="42">
        <f t="shared" si="1763"/>
        <v>0</v>
      </c>
      <c r="CD193" s="42">
        <f t="shared" si="1763"/>
        <v>0</v>
      </c>
      <c r="CE193" s="42">
        <f t="shared" si="1763"/>
        <v>0</v>
      </c>
      <c r="CF193" s="42">
        <f t="shared" si="1763"/>
        <v>0</v>
      </c>
      <c r="CG193" s="42">
        <f t="shared" si="1763"/>
        <v>0</v>
      </c>
      <c r="CH193" s="42">
        <f t="shared" si="1763"/>
        <v>0</v>
      </c>
      <c r="CI193" s="42">
        <f t="shared" si="1763"/>
        <v>0</v>
      </c>
      <c r="CJ193" s="42">
        <f t="shared" si="1763"/>
        <v>0</v>
      </c>
      <c r="CK193" s="42">
        <f>IF(CK45="NA","0",IF(AND(CK45&gt;=0.89,CK45&lt;0.99),1,0))</f>
        <v>0</v>
      </c>
      <c r="CL193" s="47" t="s">
        <v>21</v>
      </c>
      <c r="CM193" s="42">
        <f t="shared" ref="CM193:CU193" si="1764">IF(CM45="NA","0",IF(AND(CM45&gt;=0.89,CM45&lt;0.99),1,0))</f>
        <v>0</v>
      </c>
      <c r="CN193" s="42">
        <f t="shared" si="1764"/>
        <v>0</v>
      </c>
      <c r="CO193" s="42">
        <f t="shared" si="1764"/>
        <v>0</v>
      </c>
      <c r="CP193" s="42">
        <f t="shared" si="1764"/>
        <v>0</v>
      </c>
      <c r="CQ193" s="42">
        <f t="shared" si="1764"/>
        <v>0</v>
      </c>
      <c r="CR193" s="42">
        <f t="shared" si="1764"/>
        <v>0</v>
      </c>
      <c r="CS193" s="42">
        <f t="shared" si="1764"/>
        <v>0</v>
      </c>
      <c r="CT193" s="42">
        <f t="shared" si="1764"/>
        <v>0</v>
      </c>
      <c r="CU193" s="42">
        <f t="shared" si="1764"/>
        <v>0</v>
      </c>
      <c r="CV193" s="42">
        <f>IF(CV45="NA","0",IF(AND(CV45&gt;=0.89,CV45&lt;0.99),1,0))</f>
        <v>0</v>
      </c>
      <c r="CW193" s="47" t="s">
        <v>21</v>
      </c>
      <c r="CX193" s="42">
        <f t="shared" ref="CX193:DF193" si="1765">IF(CX45="NA","0",IF(AND(CX45&gt;=0.89,CX45&lt;0.99),1,0))</f>
        <v>0</v>
      </c>
      <c r="CY193" s="42">
        <f t="shared" si="1765"/>
        <v>0</v>
      </c>
      <c r="CZ193" s="42">
        <f t="shared" si="1765"/>
        <v>0</v>
      </c>
      <c r="DA193" s="42">
        <f t="shared" si="1765"/>
        <v>0</v>
      </c>
      <c r="DB193" s="42">
        <f t="shared" si="1765"/>
        <v>0</v>
      </c>
      <c r="DC193" s="42">
        <f t="shared" si="1765"/>
        <v>0</v>
      </c>
      <c r="DD193" s="42">
        <f t="shared" si="1765"/>
        <v>0</v>
      </c>
      <c r="DE193" s="42">
        <f t="shared" si="1765"/>
        <v>0</v>
      </c>
      <c r="DF193" s="42">
        <f t="shared" si="1765"/>
        <v>0</v>
      </c>
      <c r="DG193" s="42">
        <f>IF(DG45="NA","0",IF(AND(DG45&gt;=0.89,DG45&lt;0.99),1,0))</f>
        <v>0</v>
      </c>
      <c r="DH193" s="47" t="s">
        <v>21</v>
      </c>
      <c r="DI193" s="42">
        <f t="shared" ref="DI193:DQ193" si="1766">IF(DI45="NA","0",IF(AND(DI45&gt;=0.89,DI45&lt;0.99),1,0))</f>
        <v>0</v>
      </c>
      <c r="DJ193" s="42">
        <f t="shared" si="1766"/>
        <v>0</v>
      </c>
      <c r="DK193" s="42">
        <f t="shared" si="1766"/>
        <v>0</v>
      </c>
      <c r="DL193" s="42">
        <f t="shared" si="1766"/>
        <v>0</v>
      </c>
      <c r="DM193" s="42">
        <f t="shared" si="1766"/>
        <v>0</v>
      </c>
      <c r="DN193" s="42">
        <f t="shared" si="1766"/>
        <v>0</v>
      </c>
      <c r="DO193" s="42">
        <f t="shared" si="1766"/>
        <v>0</v>
      </c>
      <c r="DP193" s="42">
        <f t="shared" si="1766"/>
        <v>0</v>
      </c>
      <c r="DQ193" s="42">
        <f t="shared" si="1766"/>
        <v>0</v>
      </c>
      <c r="DR193" s="42">
        <f>IF(DR45="NA","0",IF(AND(DR45&gt;=0.89,DR45&lt;0.99),1,0))</f>
        <v>0</v>
      </c>
      <c r="DS193" s="47" t="s">
        <v>21</v>
      </c>
      <c r="DT193" s="42">
        <f t="shared" ref="DT193:EB193" si="1767">IF(DT45="NA","0",IF(AND(DT45&gt;=0.89,DT45&lt;0.99),1,0))</f>
        <v>0</v>
      </c>
      <c r="DU193" s="42">
        <f t="shared" si="1767"/>
        <v>0</v>
      </c>
      <c r="DV193" s="42">
        <f t="shared" si="1767"/>
        <v>0</v>
      </c>
      <c r="DW193" s="42">
        <f t="shared" si="1767"/>
        <v>0</v>
      </c>
      <c r="DX193" s="42">
        <f t="shared" si="1767"/>
        <v>0</v>
      </c>
      <c r="DY193" s="42">
        <f t="shared" si="1767"/>
        <v>0</v>
      </c>
      <c r="DZ193" s="42">
        <f t="shared" si="1767"/>
        <v>0</v>
      </c>
      <c r="EA193" s="42">
        <f t="shared" si="1767"/>
        <v>0</v>
      </c>
      <c r="EB193" s="42">
        <f t="shared" si="1767"/>
        <v>0</v>
      </c>
      <c r="EC193" s="42">
        <f>IF(EC45="NA","0",IF(AND(EC45&gt;=0.89,EC45&lt;0.99),1,0))</f>
        <v>0</v>
      </c>
      <c r="ED193" s="47" t="s">
        <v>21</v>
      </c>
      <c r="EE193" s="42">
        <f t="shared" ref="EE193:EM193" si="1768">IF(EE45="NA","0",IF(AND(EE45&gt;=0.89,EE45&lt;0.99),1,0))</f>
        <v>0</v>
      </c>
      <c r="EF193" s="42">
        <f t="shared" si="1768"/>
        <v>0</v>
      </c>
      <c r="EG193" s="42">
        <f t="shared" si="1768"/>
        <v>0</v>
      </c>
      <c r="EH193" s="42">
        <f t="shared" si="1768"/>
        <v>0</v>
      </c>
      <c r="EI193" s="42">
        <f t="shared" si="1768"/>
        <v>0</v>
      </c>
      <c r="EJ193" s="42">
        <f t="shared" si="1768"/>
        <v>0</v>
      </c>
      <c r="EK193" s="42">
        <f t="shared" si="1768"/>
        <v>0</v>
      </c>
      <c r="EL193" s="42">
        <f t="shared" si="1768"/>
        <v>0</v>
      </c>
      <c r="EM193" s="42">
        <f t="shared" si="1768"/>
        <v>0</v>
      </c>
      <c r="EN193" s="42">
        <f t="shared" ref="EN193" si="1769">IF(EN45="NA","0",IF(AND(EN45&gt;=0.89,EN45&lt;0.99),1,0))</f>
        <v>0</v>
      </c>
      <c r="EO193" s="47" t="s">
        <v>21</v>
      </c>
      <c r="EP193" s="42">
        <f t="shared" ref="EP193:EY193" si="1770">IF(EP45="NA","0",IF(AND(EP45&gt;=0.89,EP45&lt;0.99),1,0))</f>
        <v>0</v>
      </c>
      <c r="EQ193" s="42">
        <f t="shared" si="1770"/>
        <v>0</v>
      </c>
      <c r="ER193" s="42">
        <f t="shared" si="1770"/>
        <v>0</v>
      </c>
      <c r="ES193" s="42">
        <f t="shared" si="1770"/>
        <v>0</v>
      </c>
      <c r="ET193" s="42">
        <f t="shared" si="1770"/>
        <v>0</v>
      </c>
      <c r="EU193" s="42">
        <f t="shared" si="1770"/>
        <v>0</v>
      </c>
      <c r="EV193" s="42">
        <f t="shared" si="1770"/>
        <v>0</v>
      </c>
      <c r="EW193" s="42">
        <f t="shared" si="1770"/>
        <v>0</v>
      </c>
      <c r="EX193" s="42">
        <f t="shared" si="1770"/>
        <v>0</v>
      </c>
      <c r="EY193" s="42">
        <f t="shared" si="1770"/>
        <v>0</v>
      </c>
      <c r="EZ193" s="47" t="s">
        <v>21</v>
      </c>
      <c r="FA193" s="42">
        <f t="shared" ref="FA193:FJ193" si="1771">IF(FA45="NA","0",IF(AND(FA45&gt;=0.89,FA45&lt;0.99),1,0))</f>
        <v>0</v>
      </c>
      <c r="FB193" s="42">
        <f t="shared" si="1771"/>
        <v>0</v>
      </c>
      <c r="FC193" s="42">
        <f t="shared" si="1771"/>
        <v>0</v>
      </c>
      <c r="FD193" s="42">
        <f t="shared" si="1771"/>
        <v>0</v>
      </c>
      <c r="FE193" s="42">
        <f t="shared" si="1771"/>
        <v>0</v>
      </c>
      <c r="FF193" s="42">
        <f t="shared" si="1771"/>
        <v>0</v>
      </c>
      <c r="FG193" s="42">
        <f t="shared" si="1771"/>
        <v>0</v>
      </c>
      <c r="FH193" s="42">
        <f t="shared" si="1771"/>
        <v>0</v>
      </c>
      <c r="FI193" s="42">
        <f t="shared" si="1771"/>
        <v>0</v>
      </c>
      <c r="FJ193" s="42">
        <f t="shared" si="1771"/>
        <v>0</v>
      </c>
      <c r="FK193" s="47" t="s">
        <v>21</v>
      </c>
      <c r="FL193" s="42">
        <f t="shared" ref="FL193:FR193" si="1772">IF(FL45="NA","0",IF(AND(FL45&gt;=0.89,FL45&lt;0.99),1,0))</f>
        <v>0</v>
      </c>
      <c r="FM193" s="42">
        <f t="shared" si="1772"/>
        <v>0</v>
      </c>
      <c r="FN193" s="42">
        <f t="shared" si="1772"/>
        <v>0</v>
      </c>
      <c r="FO193" s="42">
        <f t="shared" si="1772"/>
        <v>0</v>
      </c>
      <c r="FP193" s="42">
        <f t="shared" si="1772"/>
        <v>0</v>
      </c>
      <c r="FQ193" s="42">
        <f t="shared" si="1772"/>
        <v>0</v>
      </c>
      <c r="FR193" s="42">
        <f t="shared" si="1772"/>
        <v>0</v>
      </c>
      <c r="FS193" s="47" t="s">
        <v>21</v>
      </c>
      <c r="FT193" s="98" t="s">
        <v>21</v>
      </c>
      <c r="FU193" s="51">
        <f>SUM(B193:FS193)</f>
        <v>1</v>
      </c>
      <c r="FV193" s="44"/>
      <c r="FW193" s="4"/>
      <c r="FX193" s="4"/>
    </row>
    <row r="194" spans="1:180" x14ac:dyDescent="0.2">
      <c r="A194" s="47" t="s">
        <v>22</v>
      </c>
      <c r="B194" s="42">
        <f t="shared" si="1755"/>
        <v>1</v>
      </c>
      <c r="C194" s="42">
        <f t="shared" si="1755"/>
        <v>0</v>
      </c>
      <c r="D194" s="42">
        <f t="shared" si="1755"/>
        <v>0</v>
      </c>
      <c r="E194" s="42">
        <f t="shared" si="1755"/>
        <v>0</v>
      </c>
      <c r="F194" s="42">
        <f t="shared" si="1755"/>
        <v>0</v>
      </c>
      <c r="G194" s="42">
        <f t="shared" si="1755"/>
        <v>0</v>
      </c>
      <c r="H194" s="42">
        <f t="shared" si="1755"/>
        <v>0</v>
      </c>
      <c r="I194" s="42">
        <f t="shared" si="1755"/>
        <v>0</v>
      </c>
      <c r="J194" s="42">
        <f t="shared" si="1755"/>
        <v>0</v>
      </c>
      <c r="K194" s="42">
        <f t="shared" si="1755"/>
        <v>0</v>
      </c>
      <c r="L194" s="47" t="s">
        <v>22</v>
      </c>
      <c r="M194" s="42">
        <f t="shared" ref="M194:W194" si="1773">IF(M46="NA","0",IF(AND(M46&gt;=0.89,M46&lt;0.99),1,0))</f>
        <v>0</v>
      </c>
      <c r="N194" s="42">
        <f t="shared" si="1773"/>
        <v>0</v>
      </c>
      <c r="O194" s="42">
        <f t="shared" si="1773"/>
        <v>0</v>
      </c>
      <c r="P194" s="42">
        <f t="shared" si="1773"/>
        <v>0</v>
      </c>
      <c r="Q194" s="42">
        <f t="shared" si="1773"/>
        <v>0</v>
      </c>
      <c r="R194" s="42">
        <f t="shared" si="1773"/>
        <v>0</v>
      </c>
      <c r="S194" s="42">
        <f t="shared" si="1773"/>
        <v>0</v>
      </c>
      <c r="T194" s="42">
        <f t="shared" si="1773"/>
        <v>0</v>
      </c>
      <c r="U194" s="42">
        <f t="shared" si="1773"/>
        <v>0</v>
      </c>
      <c r="V194" s="42">
        <f t="shared" ref="V194" si="1774">IF(V46="NA","0",IF(AND(V46&gt;=0.89,V46&lt;0.99),1,0))</f>
        <v>0</v>
      </c>
      <c r="W194" s="42">
        <f t="shared" si="1773"/>
        <v>0</v>
      </c>
      <c r="X194" s="47" t="s">
        <v>22</v>
      </c>
      <c r="Y194" s="42">
        <f t="shared" ref="Y194:AH194" si="1775">IF(Y46="NA","0",IF(AND(Y46&gt;=0.89,Y46&lt;0.99),1,0))</f>
        <v>0</v>
      </c>
      <c r="Z194" s="42">
        <f t="shared" si="1775"/>
        <v>0</v>
      </c>
      <c r="AA194" s="42">
        <f t="shared" si="1775"/>
        <v>0</v>
      </c>
      <c r="AB194" s="42">
        <f t="shared" si="1775"/>
        <v>0</v>
      </c>
      <c r="AC194" s="42">
        <f t="shared" si="1775"/>
        <v>0</v>
      </c>
      <c r="AD194" s="42">
        <f t="shared" si="1775"/>
        <v>0</v>
      </c>
      <c r="AE194" s="42">
        <f t="shared" si="1775"/>
        <v>0</v>
      </c>
      <c r="AF194" s="42">
        <f t="shared" si="1775"/>
        <v>0</v>
      </c>
      <c r="AG194" s="42">
        <f t="shared" si="1775"/>
        <v>0</v>
      </c>
      <c r="AH194" s="42">
        <f t="shared" si="1775"/>
        <v>0</v>
      </c>
      <c r="AI194" s="47" t="s">
        <v>22</v>
      </c>
      <c r="AJ194" s="42">
        <f t="shared" ref="AJ194:AR194" si="1776">IF(AJ46="NA","0",IF(AND(AJ46&gt;=0.89,AJ46&lt;0.99),1,0))</f>
        <v>0</v>
      </c>
      <c r="AK194" s="42">
        <f t="shared" si="1776"/>
        <v>0</v>
      </c>
      <c r="AL194" s="42">
        <f t="shared" si="1776"/>
        <v>0</v>
      </c>
      <c r="AM194" s="42">
        <f t="shared" si="1776"/>
        <v>0</v>
      </c>
      <c r="AN194" s="42">
        <f t="shared" si="1776"/>
        <v>0</v>
      </c>
      <c r="AO194" s="42">
        <f t="shared" si="1776"/>
        <v>0</v>
      </c>
      <c r="AP194" s="42">
        <f t="shared" si="1776"/>
        <v>0</v>
      </c>
      <c r="AQ194" s="42">
        <f t="shared" si="1776"/>
        <v>0</v>
      </c>
      <c r="AR194" s="42">
        <f t="shared" si="1776"/>
        <v>0</v>
      </c>
      <c r="AS194" s="42">
        <f>IF(AS46="NA","0",IF(AND(AS46&gt;=0.89,AS46&lt;0.99),1,0))</f>
        <v>0</v>
      </c>
      <c r="AT194" s="47" t="s">
        <v>22</v>
      </c>
      <c r="AU194" s="42">
        <f t="shared" ref="AU194:BD194" si="1777">IF(AU46="NA","0",IF(AND(AU46&gt;=0.89,AU46&lt;0.99),1,0))</f>
        <v>0</v>
      </c>
      <c r="AV194" s="42">
        <f t="shared" si="1777"/>
        <v>0</v>
      </c>
      <c r="AW194" s="42">
        <f t="shared" si="1777"/>
        <v>0</v>
      </c>
      <c r="AX194" s="42">
        <f t="shared" si="1777"/>
        <v>0</v>
      </c>
      <c r="AY194" s="42">
        <f t="shared" si="1777"/>
        <v>0</v>
      </c>
      <c r="AZ194" s="42">
        <f t="shared" si="1777"/>
        <v>0</v>
      </c>
      <c r="BA194" s="42">
        <f t="shared" si="1777"/>
        <v>0</v>
      </c>
      <c r="BB194" s="42">
        <f t="shared" si="1777"/>
        <v>0</v>
      </c>
      <c r="BC194" s="42">
        <f t="shared" si="1777"/>
        <v>0</v>
      </c>
      <c r="BD194" s="42">
        <f t="shared" si="1777"/>
        <v>0</v>
      </c>
      <c r="BE194" s="47" t="s">
        <v>22</v>
      </c>
      <c r="BF194" s="42">
        <f t="shared" ref="BF194:BN194" si="1778">IF(BF46="NA","0",IF(AND(BF46&gt;=0.89,BF46&lt;0.99),1,0))</f>
        <v>0</v>
      </c>
      <c r="BG194" s="42">
        <f t="shared" si="1778"/>
        <v>0</v>
      </c>
      <c r="BH194" s="42">
        <f t="shared" si="1778"/>
        <v>0</v>
      </c>
      <c r="BI194" s="42">
        <f t="shared" si="1778"/>
        <v>0</v>
      </c>
      <c r="BJ194" s="42">
        <f t="shared" si="1778"/>
        <v>0</v>
      </c>
      <c r="BK194" s="42">
        <f t="shared" si="1778"/>
        <v>0</v>
      </c>
      <c r="BL194" s="42">
        <f t="shared" si="1778"/>
        <v>0</v>
      </c>
      <c r="BM194" s="42">
        <f t="shared" si="1778"/>
        <v>0</v>
      </c>
      <c r="BN194" s="42">
        <f t="shared" si="1778"/>
        <v>0</v>
      </c>
      <c r="BO194" s="42">
        <f>IF(BO46="NA","0",IF(AND(BO46&gt;=0.89,BO46&lt;0.99),1,0))</f>
        <v>0</v>
      </c>
      <c r="BP194" s="47" t="s">
        <v>22</v>
      </c>
      <c r="BQ194" s="42">
        <f t="shared" ref="BQ194:BY194" si="1779">IF(BQ46="NA","0",IF(AND(BQ46&gt;=0.89,BQ46&lt;0.99),1,0))</f>
        <v>0</v>
      </c>
      <c r="BR194" s="42">
        <f t="shared" si="1779"/>
        <v>0</v>
      </c>
      <c r="BS194" s="42">
        <f t="shared" si="1779"/>
        <v>0</v>
      </c>
      <c r="BT194" s="42">
        <f t="shared" si="1779"/>
        <v>0</v>
      </c>
      <c r="BU194" s="42">
        <f t="shared" si="1779"/>
        <v>0</v>
      </c>
      <c r="BV194" s="42">
        <f t="shared" si="1779"/>
        <v>0</v>
      </c>
      <c r="BW194" s="42">
        <f t="shared" si="1779"/>
        <v>0</v>
      </c>
      <c r="BX194" s="42">
        <f t="shared" si="1779"/>
        <v>0</v>
      </c>
      <c r="BY194" s="42">
        <f t="shared" si="1779"/>
        <v>0</v>
      </c>
      <c r="BZ194" s="42">
        <f>IF(BZ46="NA","0",IF(AND(BZ46&gt;=0.89,BZ46&lt;0.99),1,0))</f>
        <v>0</v>
      </c>
      <c r="CA194" s="47" t="s">
        <v>22</v>
      </c>
      <c r="CB194" s="42">
        <f t="shared" ref="CB194:CJ194" si="1780">IF(CB46="NA","0",IF(AND(CB46&gt;=0.89,CB46&lt;0.99),1,0))</f>
        <v>0</v>
      </c>
      <c r="CC194" s="42">
        <f t="shared" si="1780"/>
        <v>0</v>
      </c>
      <c r="CD194" s="42">
        <f t="shared" si="1780"/>
        <v>0</v>
      </c>
      <c r="CE194" s="42">
        <f t="shared" si="1780"/>
        <v>0</v>
      </c>
      <c r="CF194" s="42">
        <f t="shared" si="1780"/>
        <v>0</v>
      </c>
      <c r="CG194" s="42">
        <f t="shared" si="1780"/>
        <v>0</v>
      </c>
      <c r="CH194" s="42">
        <f t="shared" si="1780"/>
        <v>0</v>
      </c>
      <c r="CI194" s="42">
        <f t="shared" si="1780"/>
        <v>0</v>
      </c>
      <c r="CJ194" s="42">
        <f t="shared" si="1780"/>
        <v>0</v>
      </c>
      <c r="CK194" s="42">
        <f>IF(CK46="NA","0",IF(AND(CK46&gt;=0.89,CK46&lt;0.99),1,0))</f>
        <v>0</v>
      </c>
      <c r="CL194" s="47" t="s">
        <v>22</v>
      </c>
      <c r="CM194" s="42">
        <f t="shared" ref="CM194:CU194" si="1781">IF(CM46="NA","0",IF(AND(CM46&gt;=0.89,CM46&lt;0.99),1,0))</f>
        <v>0</v>
      </c>
      <c r="CN194" s="42">
        <f t="shared" si="1781"/>
        <v>0</v>
      </c>
      <c r="CO194" s="42">
        <f t="shared" si="1781"/>
        <v>0</v>
      </c>
      <c r="CP194" s="42">
        <f t="shared" si="1781"/>
        <v>0</v>
      </c>
      <c r="CQ194" s="42">
        <f t="shared" si="1781"/>
        <v>0</v>
      </c>
      <c r="CR194" s="42">
        <f t="shared" si="1781"/>
        <v>0</v>
      </c>
      <c r="CS194" s="42">
        <f t="shared" si="1781"/>
        <v>0</v>
      </c>
      <c r="CT194" s="42">
        <f t="shared" si="1781"/>
        <v>0</v>
      </c>
      <c r="CU194" s="42">
        <f t="shared" si="1781"/>
        <v>0</v>
      </c>
      <c r="CV194" s="42">
        <f>IF(CV46="NA","0",IF(AND(CV46&gt;=0.89,CV46&lt;0.99),1,0))</f>
        <v>0</v>
      </c>
      <c r="CW194" s="47" t="s">
        <v>22</v>
      </c>
      <c r="CX194" s="42">
        <f t="shared" ref="CX194:DF194" si="1782">IF(CX46="NA","0",IF(AND(CX46&gt;=0.89,CX46&lt;0.99),1,0))</f>
        <v>0</v>
      </c>
      <c r="CY194" s="42">
        <f t="shared" si="1782"/>
        <v>0</v>
      </c>
      <c r="CZ194" s="42">
        <f t="shared" si="1782"/>
        <v>0</v>
      </c>
      <c r="DA194" s="42">
        <f t="shared" si="1782"/>
        <v>0</v>
      </c>
      <c r="DB194" s="42">
        <f t="shared" si="1782"/>
        <v>0</v>
      </c>
      <c r="DC194" s="42">
        <f t="shared" si="1782"/>
        <v>0</v>
      </c>
      <c r="DD194" s="42">
        <f t="shared" si="1782"/>
        <v>0</v>
      </c>
      <c r="DE194" s="42">
        <f t="shared" si="1782"/>
        <v>0</v>
      </c>
      <c r="DF194" s="42">
        <f t="shared" si="1782"/>
        <v>0</v>
      </c>
      <c r="DG194" s="42">
        <f>IF(DG46="NA","0",IF(AND(DG46&gt;=0.89,DG46&lt;0.99),1,0))</f>
        <v>0</v>
      </c>
      <c r="DH194" s="47" t="s">
        <v>22</v>
      </c>
      <c r="DI194" s="42">
        <f t="shared" ref="DI194:DQ194" si="1783">IF(DI46="NA","0",IF(AND(DI46&gt;=0.89,DI46&lt;0.99),1,0))</f>
        <v>0</v>
      </c>
      <c r="DJ194" s="42">
        <f t="shared" si="1783"/>
        <v>0</v>
      </c>
      <c r="DK194" s="42">
        <f t="shared" si="1783"/>
        <v>0</v>
      </c>
      <c r="DL194" s="42">
        <f t="shared" si="1783"/>
        <v>0</v>
      </c>
      <c r="DM194" s="42">
        <f t="shared" si="1783"/>
        <v>0</v>
      </c>
      <c r="DN194" s="42">
        <f t="shared" si="1783"/>
        <v>0</v>
      </c>
      <c r="DO194" s="42">
        <f t="shared" si="1783"/>
        <v>0</v>
      </c>
      <c r="DP194" s="42">
        <f t="shared" si="1783"/>
        <v>0</v>
      </c>
      <c r="DQ194" s="42">
        <f t="shared" si="1783"/>
        <v>0</v>
      </c>
      <c r="DR194" s="42">
        <f>IF(DR46="NA","0",IF(AND(DR46&gt;=0.89,DR46&lt;0.99),1,0))</f>
        <v>0</v>
      </c>
      <c r="DS194" s="47" t="s">
        <v>22</v>
      </c>
      <c r="DT194" s="42">
        <f t="shared" ref="DT194:EB194" si="1784">IF(DT46="NA","0",IF(AND(DT46&gt;=0.89,DT46&lt;0.99),1,0))</f>
        <v>1</v>
      </c>
      <c r="DU194" s="42">
        <f t="shared" si="1784"/>
        <v>0</v>
      </c>
      <c r="DV194" s="42">
        <f t="shared" si="1784"/>
        <v>0</v>
      </c>
      <c r="DW194" s="42">
        <f t="shared" si="1784"/>
        <v>0</v>
      </c>
      <c r="DX194" s="42">
        <f t="shared" si="1784"/>
        <v>0</v>
      </c>
      <c r="DY194" s="42">
        <f t="shared" si="1784"/>
        <v>0</v>
      </c>
      <c r="DZ194" s="42">
        <f t="shared" si="1784"/>
        <v>0</v>
      </c>
      <c r="EA194" s="42">
        <f t="shared" si="1784"/>
        <v>0</v>
      </c>
      <c r="EB194" s="42">
        <f t="shared" si="1784"/>
        <v>0</v>
      </c>
      <c r="EC194" s="42">
        <f>IF(EC46="NA","0",IF(AND(EC46&gt;=0.89,EC46&lt;0.99),1,0))</f>
        <v>0</v>
      </c>
      <c r="ED194" s="47" t="s">
        <v>22</v>
      </c>
      <c r="EE194" s="42">
        <f t="shared" ref="EE194:EM194" si="1785">IF(EE46="NA","0",IF(AND(EE46&gt;=0.89,EE46&lt;0.99),1,0))</f>
        <v>0</v>
      </c>
      <c r="EF194" s="42">
        <f t="shared" si="1785"/>
        <v>0</v>
      </c>
      <c r="EG194" s="42">
        <f t="shared" si="1785"/>
        <v>0</v>
      </c>
      <c r="EH194" s="42">
        <f t="shared" si="1785"/>
        <v>0</v>
      </c>
      <c r="EI194" s="42">
        <f t="shared" si="1785"/>
        <v>0</v>
      </c>
      <c r="EJ194" s="42">
        <f t="shared" si="1785"/>
        <v>0</v>
      </c>
      <c r="EK194" s="42">
        <f t="shared" si="1785"/>
        <v>0</v>
      </c>
      <c r="EL194" s="42">
        <f t="shared" si="1785"/>
        <v>0</v>
      </c>
      <c r="EM194" s="42">
        <f t="shared" si="1785"/>
        <v>0</v>
      </c>
      <c r="EN194" s="42">
        <f t="shared" ref="EN194" si="1786">IF(EN46="NA","0",IF(AND(EN46&gt;=0.89,EN46&lt;0.99),1,0))</f>
        <v>0</v>
      </c>
      <c r="EO194" s="47" t="s">
        <v>22</v>
      </c>
      <c r="EP194" s="42">
        <f t="shared" ref="EP194:EY194" si="1787">IF(EP46="NA","0",IF(AND(EP46&gt;=0.89,EP46&lt;0.99),1,0))</f>
        <v>0</v>
      </c>
      <c r="EQ194" s="42">
        <f t="shared" si="1787"/>
        <v>0</v>
      </c>
      <c r="ER194" s="42">
        <f t="shared" si="1787"/>
        <v>0</v>
      </c>
      <c r="ES194" s="42">
        <f t="shared" si="1787"/>
        <v>0</v>
      </c>
      <c r="ET194" s="42">
        <f t="shared" si="1787"/>
        <v>0</v>
      </c>
      <c r="EU194" s="42">
        <f t="shared" si="1787"/>
        <v>0</v>
      </c>
      <c r="EV194" s="42">
        <f t="shared" si="1787"/>
        <v>0</v>
      </c>
      <c r="EW194" s="42">
        <f t="shared" si="1787"/>
        <v>0</v>
      </c>
      <c r="EX194" s="42">
        <f t="shared" si="1787"/>
        <v>0</v>
      </c>
      <c r="EY194" s="42">
        <f t="shared" si="1787"/>
        <v>0</v>
      </c>
      <c r="EZ194" s="47" t="s">
        <v>22</v>
      </c>
      <c r="FA194" s="42">
        <f t="shared" ref="FA194:FJ194" si="1788">IF(FA46="NA","0",IF(AND(FA46&gt;=0.89,FA46&lt;0.99),1,0))</f>
        <v>0</v>
      </c>
      <c r="FB194" s="42">
        <f t="shared" si="1788"/>
        <v>0</v>
      </c>
      <c r="FC194" s="42">
        <f t="shared" si="1788"/>
        <v>0</v>
      </c>
      <c r="FD194" s="42">
        <f t="shared" si="1788"/>
        <v>0</v>
      </c>
      <c r="FE194" s="42">
        <f t="shared" si="1788"/>
        <v>0</v>
      </c>
      <c r="FF194" s="42">
        <f t="shared" si="1788"/>
        <v>0</v>
      </c>
      <c r="FG194" s="42">
        <f t="shared" si="1788"/>
        <v>0</v>
      </c>
      <c r="FH194" s="42">
        <f t="shared" si="1788"/>
        <v>0</v>
      </c>
      <c r="FI194" s="42">
        <f t="shared" si="1788"/>
        <v>0</v>
      </c>
      <c r="FJ194" s="42">
        <f t="shared" si="1788"/>
        <v>0</v>
      </c>
      <c r="FK194" s="47" t="s">
        <v>22</v>
      </c>
      <c r="FL194" s="42">
        <f t="shared" ref="FL194:FR194" si="1789">IF(FL46="NA","0",IF(AND(FL46&gt;=0.89,FL46&lt;0.99),1,0))</f>
        <v>0</v>
      </c>
      <c r="FM194" s="42">
        <f t="shared" si="1789"/>
        <v>0</v>
      </c>
      <c r="FN194" s="42">
        <f t="shared" si="1789"/>
        <v>0</v>
      </c>
      <c r="FO194" s="42">
        <f t="shared" si="1789"/>
        <v>0</v>
      </c>
      <c r="FP194" s="42">
        <f t="shared" si="1789"/>
        <v>0</v>
      </c>
      <c r="FQ194" s="42">
        <f t="shared" si="1789"/>
        <v>0</v>
      </c>
      <c r="FR194" s="42">
        <f t="shared" si="1789"/>
        <v>0</v>
      </c>
      <c r="FS194" s="47" t="s">
        <v>22</v>
      </c>
      <c r="FT194" s="98" t="s">
        <v>22</v>
      </c>
      <c r="FU194" s="51">
        <f>SUM(B194:FS194)</f>
        <v>2</v>
      </c>
      <c r="FV194" s="44"/>
      <c r="FW194" s="4"/>
      <c r="FX194" s="4"/>
    </row>
    <row r="195" spans="1:180" x14ac:dyDescent="0.2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7"/>
      <c r="AS195" s="37"/>
      <c r="AT195" s="37"/>
      <c r="AU195" s="37"/>
      <c r="AV195" s="37"/>
      <c r="AW195" s="37"/>
      <c r="AX195" s="37"/>
      <c r="AY195" s="37"/>
      <c r="AZ195" s="37"/>
      <c r="BA195" s="37"/>
      <c r="BB195" s="37"/>
      <c r="BC195" s="37"/>
      <c r="BD195" s="37"/>
      <c r="BE195" s="37"/>
      <c r="BF195" s="37"/>
      <c r="BG195" s="37"/>
      <c r="BH195" s="37"/>
      <c r="BI195" s="37"/>
      <c r="BJ195" s="37"/>
      <c r="BK195" s="37"/>
      <c r="BL195" s="37"/>
      <c r="BM195" s="37"/>
      <c r="BN195" s="37"/>
      <c r="BO195" s="37"/>
      <c r="BP195" s="37"/>
      <c r="BQ195" s="37"/>
      <c r="BR195" s="37"/>
      <c r="BS195" s="37"/>
      <c r="BT195" s="37"/>
      <c r="BU195" s="37"/>
      <c r="BV195" s="37"/>
      <c r="BW195" s="37"/>
      <c r="BX195" s="37"/>
      <c r="BY195" s="37"/>
      <c r="BZ195" s="37"/>
      <c r="CA195" s="37"/>
      <c r="CB195" s="37"/>
      <c r="CC195" s="37"/>
      <c r="CD195" s="37"/>
      <c r="CE195" s="37"/>
      <c r="CF195" s="37"/>
      <c r="CG195" s="37"/>
      <c r="CH195" s="37"/>
      <c r="CI195" s="37"/>
      <c r="CJ195" s="37"/>
      <c r="CK195" s="37"/>
      <c r="CL195" s="37"/>
      <c r="CM195" s="37"/>
      <c r="CN195" s="37"/>
      <c r="CO195" s="37"/>
      <c r="CP195" s="37"/>
      <c r="CQ195" s="37"/>
      <c r="CR195" s="37"/>
      <c r="CS195" s="37"/>
      <c r="CT195" s="37"/>
      <c r="CU195" s="37"/>
      <c r="CV195" s="37"/>
      <c r="CW195" s="37"/>
      <c r="CX195" s="37"/>
      <c r="CY195" s="37"/>
      <c r="CZ195" s="37"/>
      <c r="DA195" s="37"/>
      <c r="DB195" s="37"/>
      <c r="DC195" s="37"/>
      <c r="DD195" s="37"/>
      <c r="DE195" s="37"/>
      <c r="DF195" s="37"/>
      <c r="DG195" s="37"/>
      <c r="DH195" s="37"/>
      <c r="DI195" s="37"/>
      <c r="DJ195" s="37"/>
      <c r="DK195" s="37"/>
      <c r="DL195" s="37"/>
      <c r="DM195" s="37"/>
      <c r="DN195" s="37"/>
      <c r="DO195" s="37"/>
      <c r="DP195" s="37"/>
      <c r="DQ195" s="37"/>
      <c r="DR195" s="37"/>
      <c r="DS195" s="37"/>
      <c r="DT195" s="37"/>
      <c r="DU195" s="37"/>
      <c r="DV195" s="37"/>
      <c r="DW195" s="37"/>
      <c r="DX195" s="37"/>
      <c r="DY195" s="37"/>
      <c r="DZ195" s="37"/>
      <c r="EA195" s="37"/>
      <c r="EB195" s="37"/>
      <c r="EC195" s="37"/>
      <c r="ED195" s="37"/>
      <c r="EE195" s="37"/>
      <c r="EF195" s="37"/>
      <c r="EG195" s="37"/>
      <c r="EH195" s="37"/>
      <c r="EI195" s="37"/>
      <c r="EJ195" s="37"/>
      <c r="EK195" s="37"/>
      <c r="EL195" s="37"/>
      <c r="EM195" s="37"/>
      <c r="EN195" s="37"/>
      <c r="EO195" s="37"/>
      <c r="EP195" s="37"/>
      <c r="EQ195" s="37"/>
      <c r="ER195" s="37"/>
      <c r="ES195" s="37"/>
      <c r="ET195" s="37"/>
      <c r="EU195" s="37"/>
      <c r="EV195" s="37"/>
      <c r="EW195" s="37"/>
      <c r="EX195" s="37"/>
      <c r="EY195" s="37"/>
      <c r="EZ195" s="37"/>
      <c r="FA195" s="37"/>
      <c r="FB195" s="37"/>
      <c r="FC195" s="37"/>
      <c r="FD195" s="37"/>
      <c r="FE195" s="37"/>
      <c r="FF195" s="37"/>
      <c r="FG195" s="37"/>
      <c r="FH195" s="37"/>
      <c r="FI195" s="37"/>
      <c r="FJ195" s="37"/>
      <c r="FK195" s="37"/>
      <c r="FL195" s="37"/>
      <c r="FM195" s="37"/>
      <c r="FN195" s="37"/>
      <c r="FO195" s="37"/>
      <c r="FP195" s="37"/>
      <c r="FQ195" s="37"/>
      <c r="FR195" s="37"/>
      <c r="FS195" s="37"/>
      <c r="FT195" s="37"/>
      <c r="FU195" s="38"/>
      <c r="FV195" s="37"/>
      <c r="FW195" s="4"/>
      <c r="FX195" s="4"/>
    </row>
    <row r="196" spans="1:180" x14ac:dyDescent="0.2">
      <c r="A196" s="40" t="s">
        <v>61</v>
      </c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40" t="s">
        <v>61</v>
      </c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40" t="s">
        <v>61</v>
      </c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40" t="s">
        <v>61</v>
      </c>
      <c r="AJ196" s="37"/>
      <c r="AK196" s="37"/>
      <c r="AL196" s="37"/>
      <c r="AM196" s="37"/>
      <c r="AN196" s="37"/>
      <c r="AO196" s="37"/>
      <c r="AP196" s="37"/>
      <c r="AQ196" s="37"/>
      <c r="AR196" s="37"/>
      <c r="AS196" s="37"/>
      <c r="AT196" s="40" t="s">
        <v>61</v>
      </c>
      <c r="AU196" s="37"/>
      <c r="AV196" s="37"/>
      <c r="AW196" s="37"/>
      <c r="AX196" s="37"/>
      <c r="AY196" s="37"/>
      <c r="AZ196" s="37"/>
      <c r="BA196" s="37"/>
      <c r="BB196" s="37"/>
      <c r="BC196" s="37"/>
      <c r="BD196" s="37"/>
      <c r="BE196" s="40" t="s">
        <v>61</v>
      </c>
      <c r="BF196" s="37"/>
      <c r="BG196" s="37"/>
      <c r="BH196" s="37"/>
      <c r="BI196" s="37"/>
      <c r="BJ196" s="37"/>
      <c r="BK196" s="37"/>
      <c r="BL196" s="37"/>
      <c r="BM196" s="37"/>
      <c r="BN196" s="37"/>
      <c r="BO196" s="37"/>
      <c r="BP196" s="40" t="s">
        <v>61</v>
      </c>
      <c r="BQ196" s="37"/>
      <c r="BR196" s="37"/>
      <c r="BS196" s="37"/>
      <c r="BT196" s="37"/>
      <c r="BU196" s="37"/>
      <c r="BV196" s="37"/>
      <c r="BW196" s="37"/>
      <c r="BX196" s="37"/>
      <c r="BY196" s="37"/>
      <c r="BZ196" s="37"/>
      <c r="CA196" s="40" t="s">
        <v>61</v>
      </c>
      <c r="CB196" s="37"/>
      <c r="CC196" s="37"/>
      <c r="CD196" s="37"/>
      <c r="CE196" s="37"/>
      <c r="CF196" s="37"/>
      <c r="CG196" s="37"/>
      <c r="CH196" s="37"/>
      <c r="CI196" s="37"/>
      <c r="CJ196" s="37"/>
      <c r="CK196" s="37"/>
      <c r="CL196" s="40" t="s">
        <v>61</v>
      </c>
      <c r="CM196" s="37"/>
      <c r="CN196" s="37"/>
      <c r="CO196" s="37"/>
      <c r="CP196" s="37"/>
      <c r="CQ196" s="37"/>
      <c r="CR196" s="37"/>
      <c r="CS196" s="37"/>
      <c r="CT196" s="37"/>
      <c r="CU196" s="37"/>
      <c r="CV196" s="37"/>
      <c r="CW196" s="40" t="s">
        <v>61</v>
      </c>
      <c r="CX196" s="37"/>
      <c r="CY196" s="37"/>
      <c r="CZ196" s="37"/>
      <c r="DA196" s="37"/>
      <c r="DB196" s="37"/>
      <c r="DC196" s="37"/>
      <c r="DD196" s="37"/>
      <c r="DE196" s="37"/>
      <c r="DF196" s="37"/>
      <c r="DG196" s="37"/>
      <c r="DH196" s="40" t="s">
        <v>61</v>
      </c>
      <c r="DI196" s="37"/>
      <c r="DJ196" s="37"/>
      <c r="DK196" s="37"/>
      <c r="DL196" s="37"/>
      <c r="DM196" s="37"/>
      <c r="DN196" s="37"/>
      <c r="DO196" s="37"/>
      <c r="DP196" s="37"/>
      <c r="DQ196" s="37"/>
      <c r="DR196" s="37"/>
      <c r="DS196" s="40" t="s">
        <v>61</v>
      </c>
      <c r="DT196" s="37"/>
      <c r="DU196" s="37"/>
      <c r="DV196" s="37"/>
      <c r="DW196" s="37"/>
      <c r="DX196" s="37"/>
      <c r="DY196" s="37"/>
      <c r="DZ196" s="37"/>
      <c r="EA196" s="37"/>
      <c r="EB196" s="37"/>
      <c r="EC196" s="37"/>
      <c r="ED196" s="40" t="s">
        <v>61</v>
      </c>
      <c r="EE196" s="37"/>
      <c r="EF196" s="37"/>
      <c r="EG196" s="37"/>
      <c r="EH196" s="37"/>
      <c r="EI196" s="37"/>
      <c r="EJ196" s="37"/>
      <c r="EK196" s="37"/>
      <c r="EL196" s="37"/>
      <c r="EM196" s="37"/>
      <c r="EN196" s="37"/>
      <c r="EO196" s="40" t="s">
        <v>61</v>
      </c>
      <c r="EP196" s="37"/>
      <c r="EQ196" s="37"/>
      <c r="ER196" s="37"/>
      <c r="ES196" s="37"/>
      <c r="ET196" s="37"/>
      <c r="EU196" s="37"/>
      <c r="EV196" s="37"/>
      <c r="EW196" s="37"/>
      <c r="EX196" s="37"/>
      <c r="EY196" s="37"/>
      <c r="EZ196" s="40" t="s">
        <v>61</v>
      </c>
      <c r="FA196" s="37"/>
      <c r="FB196" s="37"/>
      <c r="FC196" s="37"/>
      <c r="FD196" s="37"/>
      <c r="FE196" s="37"/>
      <c r="FF196" s="37"/>
      <c r="FG196" s="37"/>
      <c r="FH196" s="37"/>
      <c r="FI196" s="37"/>
      <c r="FJ196" s="37"/>
      <c r="FK196" s="40" t="s">
        <v>61</v>
      </c>
      <c r="FL196" s="37"/>
      <c r="FM196" s="37"/>
      <c r="FN196" s="37"/>
      <c r="FO196" s="37"/>
      <c r="FP196" s="37"/>
      <c r="FQ196" s="37"/>
      <c r="FR196" s="37"/>
      <c r="FS196" s="40" t="s">
        <v>61</v>
      </c>
      <c r="FT196" s="36" t="s">
        <v>61</v>
      </c>
      <c r="FU196" s="38"/>
      <c r="FV196" s="37"/>
      <c r="FW196" s="4"/>
      <c r="FX196" s="4"/>
    </row>
    <row r="197" spans="1:180" x14ac:dyDescent="0.2">
      <c r="A197" s="47" t="s">
        <v>20</v>
      </c>
      <c r="B197" s="42">
        <f>IF(B44="NA","0",IF(AND(B44&gt;2.01,B44&lt;=2.1),1,0))</f>
        <v>0</v>
      </c>
      <c r="C197" s="42">
        <f t="shared" ref="C197:K197" si="1790">IF(C44="NA","0",IF(AND(C44&gt;2.01,C44&lt;=2.1),1,0))</f>
        <v>0</v>
      </c>
      <c r="D197" s="42">
        <f t="shared" si="1790"/>
        <v>0</v>
      </c>
      <c r="E197" s="42">
        <f t="shared" si="1790"/>
        <v>0</v>
      </c>
      <c r="F197" s="42">
        <f t="shared" si="1790"/>
        <v>0</v>
      </c>
      <c r="G197" s="42">
        <f t="shared" si="1790"/>
        <v>0</v>
      </c>
      <c r="H197" s="42">
        <f t="shared" si="1790"/>
        <v>0</v>
      </c>
      <c r="I197" s="42">
        <f t="shared" si="1790"/>
        <v>0</v>
      </c>
      <c r="J197" s="42">
        <f t="shared" si="1790"/>
        <v>0</v>
      </c>
      <c r="K197" s="42">
        <f t="shared" si="1790"/>
        <v>0</v>
      </c>
      <c r="L197" s="47" t="s">
        <v>20</v>
      </c>
      <c r="M197" s="42">
        <f>IF(M44="NA","0",IF(AND(M44&gt;2.01,M44&lt;=2.1),1,0))</f>
        <v>0</v>
      </c>
      <c r="N197" s="42">
        <f t="shared" ref="N197:U197" si="1791">IF(N44="NA","0",IF(AND(N44&gt;2.01,N44&lt;=2.1),1,0))</f>
        <v>0</v>
      </c>
      <c r="O197" s="42">
        <f t="shared" si="1791"/>
        <v>0</v>
      </c>
      <c r="P197" s="42">
        <f t="shared" si="1791"/>
        <v>0</v>
      </c>
      <c r="Q197" s="42">
        <f t="shared" si="1791"/>
        <v>0</v>
      </c>
      <c r="R197" s="42">
        <f t="shared" si="1791"/>
        <v>0</v>
      </c>
      <c r="S197" s="42">
        <f t="shared" si="1791"/>
        <v>0</v>
      </c>
      <c r="T197" s="42">
        <f t="shared" si="1791"/>
        <v>0</v>
      </c>
      <c r="U197" s="42">
        <f t="shared" si="1791"/>
        <v>0</v>
      </c>
      <c r="V197" s="42">
        <f t="shared" ref="V197" si="1792">IF(V44="NA","0",IF(AND(V44&gt;2.01,V44&lt;=2.1),1,0))</f>
        <v>0</v>
      </c>
      <c r="W197" s="42">
        <f>IF(W44="NA","0",IF(AND(W44&gt;2.01,W44&lt;=2.1),1,0))</f>
        <v>0</v>
      </c>
      <c r="X197" s="47" t="s">
        <v>20</v>
      </c>
      <c r="Y197" s="42">
        <f t="shared" ref="Y197:AG197" si="1793">IF(Y44="NA","0",IF(AND(Y44&gt;2.01,Y44&lt;=2.1),1,0))</f>
        <v>0</v>
      </c>
      <c r="Z197" s="42">
        <f t="shared" si="1793"/>
        <v>0</v>
      </c>
      <c r="AA197" s="42">
        <f t="shared" si="1793"/>
        <v>0</v>
      </c>
      <c r="AB197" s="42">
        <f t="shared" si="1793"/>
        <v>0</v>
      </c>
      <c r="AC197" s="42">
        <f t="shared" si="1793"/>
        <v>0</v>
      </c>
      <c r="AD197" s="42">
        <f t="shared" si="1793"/>
        <v>0</v>
      </c>
      <c r="AE197" s="42">
        <f t="shared" si="1793"/>
        <v>0</v>
      </c>
      <c r="AF197" s="42">
        <f t="shared" si="1793"/>
        <v>0</v>
      </c>
      <c r="AG197" s="42">
        <f t="shared" si="1793"/>
        <v>0</v>
      </c>
      <c r="AH197" s="42">
        <f>IF(AH44="NA","0",IF(AND(AH44&gt;2.01,AH44&lt;=2.1),1,0))</f>
        <v>0</v>
      </c>
      <c r="AI197" s="47" t="s">
        <v>20</v>
      </c>
      <c r="AJ197" s="42">
        <f t="shared" ref="AJ197:AR197" si="1794">IF(AJ44="NA","0",IF(AND(AJ44&gt;2.01,AJ44&lt;=2.1),1,0))</f>
        <v>0</v>
      </c>
      <c r="AK197" s="42">
        <f t="shared" si="1794"/>
        <v>0</v>
      </c>
      <c r="AL197" s="42">
        <f t="shared" si="1794"/>
        <v>0</v>
      </c>
      <c r="AM197" s="42">
        <f t="shared" si="1794"/>
        <v>0</v>
      </c>
      <c r="AN197" s="42">
        <f t="shared" si="1794"/>
        <v>0</v>
      </c>
      <c r="AO197" s="42">
        <f t="shared" si="1794"/>
        <v>0</v>
      </c>
      <c r="AP197" s="42">
        <f t="shared" si="1794"/>
        <v>0</v>
      </c>
      <c r="AQ197" s="42">
        <f t="shared" si="1794"/>
        <v>0</v>
      </c>
      <c r="AR197" s="42">
        <f t="shared" si="1794"/>
        <v>0</v>
      </c>
      <c r="AS197" s="42">
        <f>IF(AS44="NA","0",IF(AND(AS44&gt;2.01,AS44&lt;=2.1),1,0))</f>
        <v>0</v>
      </c>
      <c r="AT197" s="47" t="s">
        <v>20</v>
      </c>
      <c r="AU197" s="42">
        <f t="shared" ref="AU197:BC197" si="1795">IF(AU44="NA","0",IF(AND(AU44&gt;2.01,AU44&lt;=2.1),1,0))</f>
        <v>0</v>
      </c>
      <c r="AV197" s="42">
        <f t="shared" si="1795"/>
        <v>0</v>
      </c>
      <c r="AW197" s="42">
        <f t="shared" si="1795"/>
        <v>0</v>
      </c>
      <c r="AX197" s="42">
        <f t="shared" si="1795"/>
        <v>0</v>
      </c>
      <c r="AY197" s="42">
        <f t="shared" si="1795"/>
        <v>0</v>
      </c>
      <c r="AZ197" s="42">
        <f t="shared" si="1795"/>
        <v>0</v>
      </c>
      <c r="BA197" s="42">
        <f t="shared" si="1795"/>
        <v>0</v>
      </c>
      <c r="BB197" s="42">
        <f t="shared" si="1795"/>
        <v>0</v>
      </c>
      <c r="BC197" s="42">
        <f t="shared" si="1795"/>
        <v>0</v>
      </c>
      <c r="BD197" s="42">
        <f>IF(BD44="NA","0",IF(AND(BD44&gt;2.01,BD44&lt;=2.1),1,0))</f>
        <v>0</v>
      </c>
      <c r="BE197" s="47" t="s">
        <v>20</v>
      </c>
      <c r="BF197" s="42">
        <f t="shared" ref="BF197:BN197" si="1796">IF(BF44="NA","0",IF(AND(BF44&gt;2.01,BF44&lt;=2.1),1,0))</f>
        <v>0</v>
      </c>
      <c r="BG197" s="42">
        <f t="shared" si="1796"/>
        <v>0</v>
      </c>
      <c r="BH197" s="42">
        <f t="shared" si="1796"/>
        <v>0</v>
      </c>
      <c r="BI197" s="42">
        <f t="shared" si="1796"/>
        <v>0</v>
      </c>
      <c r="BJ197" s="42">
        <f t="shared" si="1796"/>
        <v>0</v>
      </c>
      <c r="BK197" s="42">
        <f t="shared" si="1796"/>
        <v>0</v>
      </c>
      <c r="BL197" s="42">
        <f t="shared" si="1796"/>
        <v>0</v>
      </c>
      <c r="BM197" s="42">
        <f t="shared" si="1796"/>
        <v>0</v>
      </c>
      <c r="BN197" s="42">
        <f t="shared" si="1796"/>
        <v>0</v>
      </c>
      <c r="BO197" s="42">
        <f>IF(BO44="NA","0",IF(AND(BO44&gt;2.01,BO44&lt;=2.1),1,0))</f>
        <v>0</v>
      </c>
      <c r="BP197" s="47" t="s">
        <v>20</v>
      </c>
      <c r="BQ197" s="42">
        <f t="shared" ref="BQ197:BY197" si="1797">IF(BQ44="NA","0",IF(AND(BQ44&gt;2.01,BQ44&lt;=2.1),1,0))</f>
        <v>0</v>
      </c>
      <c r="BR197" s="42">
        <f t="shared" si="1797"/>
        <v>0</v>
      </c>
      <c r="BS197" s="42">
        <f t="shared" si="1797"/>
        <v>0</v>
      </c>
      <c r="BT197" s="42">
        <f t="shared" si="1797"/>
        <v>0</v>
      </c>
      <c r="BU197" s="42">
        <f t="shared" si="1797"/>
        <v>0</v>
      </c>
      <c r="BV197" s="42">
        <f t="shared" si="1797"/>
        <v>0</v>
      </c>
      <c r="BW197" s="42">
        <f t="shared" si="1797"/>
        <v>0</v>
      </c>
      <c r="BX197" s="42">
        <f t="shared" si="1797"/>
        <v>0</v>
      </c>
      <c r="BY197" s="42">
        <f t="shared" si="1797"/>
        <v>0</v>
      </c>
      <c r="BZ197" s="42">
        <f>IF(BZ44="NA","0",IF(AND(BZ44&gt;2.01,BZ44&lt;=2.1),1,0))</f>
        <v>0</v>
      </c>
      <c r="CA197" s="47" t="s">
        <v>20</v>
      </c>
      <c r="CB197" s="42">
        <f t="shared" ref="CB197:CJ197" si="1798">IF(CB44="NA","0",IF(AND(CB44&gt;2.01,CB44&lt;=2.1),1,0))</f>
        <v>0</v>
      </c>
      <c r="CC197" s="42">
        <f t="shared" si="1798"/>
        <v>0</v>
      </c>
      <c r="CD197" s="42">
        <f t="shared" si="1798"/>
        <v>0</v>
      </c>
      <c r="CE197" s="42">
        <f t="shared" si="1798"/>
        <v>0</v>
      </c>
      <c r="CF197" s="42">
        <f t="shared" si="1798"/>
        <v>0</v>
      </c>
      <c r="CG197" s="42">
        <f t="shared" si="1798"/>
        <v>0</v>
      </c>
      <c r="CH197" s="42">
        <f t="shared" si="1798"/>
        <v>0</v>
      </c>
      <c r="CI197" s="42">
        <f t="shared" si="1798"/>
        <v>0</v>
      </c>
      <c r="CJ197" s="42">
        <f t="shared" si="1798"/>
        <v>0</v>
      </c>
      <c r="CK197" s="42">
        <f>IF(CK44="NA","0",IF(AND(CK44&gt;2.01,CK44&lt;=2.1),1,0))</f>
        <v>0</v>
      </c>
      <c r="CL197" s="47" t="s">
        <v>20</v>
      </c>
      <c r="CM197" s="42">
        <f t="shared" ref="CM197:CU197" si="1799">IF(CM44="NA","0",IF(AND(CM44&gt;2.01,CM44&lt;=2.1),1,0))</f>
        <v>0</v>
      </c>
      <c r="CN197" s="42">
        <f t="shared" si="1799"/>
        <v>0</v>
      </c>
      <c r="CO197" s="42">
        <f t="shared" si="1799"/>
        <v>0</v>
      </c>
      <c r="CP197" s="42">
        <f t="shared" si="1799"/>
        <v>0</v>
      </c>
      <c r="CQ197" s="42">
        <f t="shared" si="1799"/>
        <v>0</v>
      </c>
      <c r="CR197" s="42">
        <f t="shared" si="1799"/>
        <v>0</v>
      </c>
      <c r="CS197" s="42">
        <f t="shared" si="1799"/>
        <v>0</v>
      </c>
      <c r="CT197" s="42">
        <f t="shared" si="1799"/>
        <v>0</v>
      </c>
      <c r="CU197" s="42">
        <f t="shared" si="1799"/>
        <v>0</v>
      </c>
      <c r="CV197" s="42">
        <f>IF(CV44="NA","0",IF(AND(CV44&gt;2.01,CV44&lt;=2.1),1,0))</f>
        <v>0</v>
      </c>
      <c r="CW197" s="47" t="s">
        <v>20</v>
      </c>
      <c r="CX197" s="42">
        <f t="shared" ref="CX197:DF197" si="1800">IF(CX44="NA","0",IF(AND(CX44&gt;2.01,CX44&lt;=2.1),1,0))</f>
        <v>0</v>
      </c>
      <c r="CY197" s="42">
        <f t="shared" si="1800"/>
        <v>0</v>
      </c>
      <c r="CZ197" s="42">
        <f t="shared" si="1800"/>
        <v>0</v>
      </c>
      <c r="DA197" s="42">
        <f t="shared" si="1800"/>
        <v>0</v>
      </c>
      <c r="DB197" s="42">
        <f t="shared" si="1800"/>
        <v>0</v>
      </c>
      <c r="DC197" s="42">
        <f t="shared" si="1800"/>
        <v>0</v>
      </c>
      <c r="DD197" s="42">
        <f t="shared" si="1800"/>
        <v>0</v>
      </c>
      <c r="DE197" s="42">
        <f t="shared" si="1800"/>
        <v>0</v>
      </c>
      <c r="DF197" s="42">
        <f t="shared" si="1800"/>
        <v>0</v>
      </c>
      <c r="DG197" s="42">
        <f>IF(DG44="NA","0",IF(AND(DG44&gt;2.01,DG44&lt;=2.1),1,0))</f>
        <v>0</v>
      </c>
      <c r="DH197" s="47" t="s">
        <v>20</v>
      </c>
      <c r="DI197" s="42">
        <f t="shared" ref="DI197:DQ197" si="1801">IF(DI44="NA","0",IF(AND(DI44&gt;2.01,DI44&lt;=2.1),1,0))</f>
        <v>0</v>
      </c>
      <c r="DJ197" s="42">
        <f t="shared" si="1801"/>
        <v>0</v>
      </c>
      <c r="DK197" s="42">
        <f t="shared" si="1801"/>
        <v>0</v>
      </c>
      <c r="DL197" s="42">
        <f t="shared" si="1801"/>
        <v>0</v>
      </c>
      <c r="DM197" s="42">
        <f t="shared" si="1801"/>
        <v>0</v>
      </c>
      <c r="DN197" s="42">
        <f t="shared" si="1801"/>
        <v>0</v>
      </c>
      <c r="DO197" s="42">
        <f t="shared" si="1801"/>
        <v>0</v>
      </c>
      <c r="DP197" s="42">
        <f t="shared" si="1801"/>
        <v>0</v>
      </c>
      <c r="DQ197" s="42">
        <f t="shared" si="1801"/>
        <v>0</v>
      </c>
      <c r="DR197" s="42">
        <f>IF(DR44="NA","0",IF(AND(DR44&gt;2.01,DR44&lt;=2.1),1,0))</f>
        <v>0</v>
      </c>
      <c r="DS197" s="47" t="s">
        <v>20</v>
      </c>
      <c r="DT197" s="42">
        <f t="shared" ref="DT197:EB197" si="1802">IF(DT44="NA","0",IF(AND(DT44&gt;2.01,DT44&lt;=2.1),1,0))</f>
        <v>0</v>
      </c>
      <c r="DU197" s="42">
        <f t="shared" si="1802"/>
        <v>0</v>
      </c>
      <c r="DV197" s="42">
        <f t="shared" si="1802"/>
        <v>0</v>
      </c>
      <c r="DW197" s="42">
        <f t="shared" si="1802"/>
        <v>0</v>
      </c>
      <c r="DX197" s="42">
        <f t="shared" si="1802"/>
        <v>0</v>
      </c>
      <c r="DY197" s="42">
        <f t="shared" si="1802"/>
        <v>0</v>
      </c>
      <c r="DZ197" s="42">
        <f t="shared" si="1802"/>
        <v>0</v>
      </c>
      <c r="EA197" s="42">
        <f t="shared" si="1802"/>
        <v>0</v>
      </c>
      <c r="EB197" s="42">
        <f t="shared" si="1802"/>
        <v>0</v>
      </c>
      <c r="EC197" s="42">
        <f>IF(EC44="NA","0",IF(AND(EC44&gt;2.01,EC44&lt;=2.1),1,0))</f>
        <v>0</v>
      </c>
      <c r="ED197" s="47" t="s">
        <v>20</v>
      </c>
      <c r="EE197" s="42">
        <f t="shared" ref="EE197:EM197" si="1803">IF(EE44="NA","0",IF(AND(EE44&gt;2.01,EE44&lt;=2.1),1,0))</f>
        <v>0</v>
      </c>
      <c r="EF197" s="42">
        <f t="shared" si="1803"/>
        <v>0</v>
      </c>
      <c r="EG197" s="42">
        <f t="shared" si="1803"/>
        <v>0</v>
      </c>
      <c r="EH197" s="42">
        <f t="shared" si="1803"/>
        <v>0</v>
      </c>
      <c r="EI197" s="42">
        <f t="shared" si="1803"/>
        <v>0</v>
      </c>
      <c r="EJ197" s="42">
        <f t="shared" si="1803"/>
        <v>0</v>
      </c>
      <c r="EK197" s="42">
        <f t="shared" si="1803"/>
        <v>0</v>
      </c>
      <c r="EL197" s="42">
        <f t="shared" si="1803"/>
        <v>0</v>
      </c>
      <c r="EM197" s="42">
        <f t="shared" si="1803"/>
        <v>0</v>
      </c>
      <c r="EN197" s="42">
        <f t="shared" ref="EN197" si="1804">IF(EN44="NA","0",IF(AND(EN44&gt;2.01,EN44&lt;=2.1),1,0))</f>
        <v>0</v>
      </c>
      <c r="EO197" s="47" t="s">
        <v>20</v>
      </c>
      <c r="EP197" s="42">
        <f t="shared" ref="EP197:EY197" si="1805">IF(EP44="NA","0",IF(AND(EP44&gt;2.01,EP44&lt;=2.1),1,0))</f>
        <v>0</v>
      </c>
      <c r="EQ197" s="42">
        <f t="shared" si="1805"/>
        <v>0</v>
      </c>
      <c r="ER197" s="42">
        <f t="shared" si="1805"/>
        <v>0</v>
      </c>
      <c r="ES197" s="42">
        <f t="shared" si="1805"/>
        <v>0</v>
      </c>
      <c r="ET197" s="42">
        <f t="shared" si="1805"/>
        <v>0</v>
      </c>
      <c r="EU197" s="42">
        <f t="shared" si="1805"/>
        <v>0</v>
      </c>
      <c r="EV197" s="42">
        <f t="shared" si="1805"/>
        <v>0</v>
      </c>
      <c r="EW197" s="42">
        <f t="shared" si="1805"/>
        <v>0</v>
      </c>
      <c r="EX197" s="42">
        <f t="shared" si="1805"/>
        <v>0</v>
      </c>
      <c r="EY197" s="42">
        <f t="shared" si="1805"/>
        <v>0</v>
      </c>
      <c r="EZ197" s="47" t="s">
        <v>20</v>
      </c>
      <c r="FA197" s="42">
        <f t="shared" ref="FA197:FJ197" si="1806">IF(FA44="NA","0",IF(AND(FA44&gt;2.01,FA44&lt;=2.1),1,0))</f>
        <v>0</v>
      </c>
      <c r="FB197" s="42">
        <f t="shared" si="1806"/>
        <v>0</v>
      </c>
      <c r="FC197" s="42">
        <f t="shared" si="1806"/>
        <v>0</v>
      </c>
      <c r="FD197" s="42">
        <f t="shared" si="1806"/>
        <v>0</v>
      </c>
      <c r="FE197" s="42">
        <f t="shared" si="1806"/>
        <v>0</v>
      </c>
      <c r="FF197" s="42">
        <f t="shared" si="1806"/>
        <v>0</v>
      </c>
      <c r="FG197" s="42">
        <f t="shared" si="1806"/>
        <v>0</v>
      </c>
      <c r="FH197" s="42">
        <f t="shared" si="1806"/>
        <v>0</v>
      </c>
      <c r="FI197" s="42">
        <f t="shared" si="1806"/>
        <v>0</v>
      </c>
      <c r="FJ197" s="42">
        <f t="shared" si="1806"/>
        <v>0</v>
      </c>
      <c r="FK197" s="47" t="s">
        <v>20</v>
      </c>
      <c r="FL197" s="42">
        <f t="shared" ref="FL197:FR197" si="1807">IF(FL44="NA","0",IF(AND(FL44&gt;2.01,FL44&lt;=2.1),1,0))</f>
        <v>0</v>
      </c>
      <c r="FM197" s="42">
        <f t="shared" si="1807"/>
        <v>0</v>
      </c>
      <c r="FN197" s="42">
        <f t="shared" si="1807"/>
        <v>0</v>
      </c>
      <c r="FO197" s="42">
        <f t="shared" si="1807"/>
        <v>0</v>
      </c>
      <c r="FP197" s="42">
        <f t="shared" si="1807"/>
        <v>0</v>
      </c>
      <c r="FQ197" s="42">
        <f t="shared" si="1807"/>
        <v>0</v>
      </c>
      <c r="FR197" s="42">
        <f t="shared" si="1807"/>
        <v>0</v>
      </c>
      <c r="FS197" s="47" t="s">
        <v>20</v>
      </c>
      <c r="FT197" s="98" t="s">
        <v>20</v>
      </c>
      <c r="FU197" s="51">
        <f>SUM(B197:FS197)</f>
        <v>0</v>
      </c>
      <c r="FV197" s="44"/>
      <c r="FW197" s="4"/>
      <c r="FX197" s="4"/>
    </row>
    <row r="198" spans="1:180" x14ac:dyDescent="0.2">
      <c r="A198" s="47" t="s">
        <v>21</v>
      </c>
      <c r="B198" s="42">
        <f t="shared" ref="B198:K198" si="1808">IF(B45="NA","0",IF(AND(B45&gt;2.01,B45&lt;=2.1),1,0))</f>
        <v>0</v>
      </c>
      <c r="C198" s="42">
        <f t="shared" si="1808"/>
        <v>0</v>
      </c>
      <c r="D198" s="42">
        <f t="shared" si="1808"/>
        <v>0</v>
      </c>
      <c r="E198" s="42">
        <f t="shared" si="1808"/>
        <v>0</v>
      </c>
      <c r="F198" s="42">
        <f t="shared" si="1808"/>
        <v>0</v>
      </c>
      <c r="G198" s="42">
        <f t="shared" si="1808"/>
        <v>0</v>
      </c>
      <c r="H198" s="42">
        <f t="shared" si="1808"/>
        <v>0</v>
      </c>
      <c r="I198" s="42">
        <f t="shared" si="1808"/>
        <v>0</v>
      </c>
      <c r="J198" s="42">
        <f t="shared" si="1808"/>
        <v>0</v>
      </c>
      <c r="K198" s="42">
        <f t="shared" si="1808"/>
        <v>0</v>
      </c>
      <c r="L198" s="47" t="s">
        <v>21</v>
      </c>
      <c r="M198" s="42">
        <f t="shared" ref="M198:W198" si="1809">IF(M45="NA","0",IF(AND(M45&gt;2.01,M45&lt;=2.1),1,0))</f>
        <v>0</v>
      </c>
      <c r="N198" s="42">
        <f t="shared" si="1809"/>
        <v>0</v>
      </c>
      <c r="O198" s="42">
        <f t="shared" si="1809"/>
        <v>0</v>
      </c>
      <c r="P198" s="42">
        <f t="shared" si="1809"/>
        <v>0</v>
      </c>
      <c r="Q198" s="42">
        <f t="shared" si="1809"/>
        <v>0</v>
      </c>
      <c r="R198" s="42">
        <f t="shared" si="1809"/>
        <v>0</v>
      </c>
      <c r="S198" s="42">
        <f t="shared" si="1809"/>
        <v>0</v>
      </c>
      <c r="T198" s="42">
        <f t="shared" si="1809"/>
        <v>0</v>
      </c>
      <c r="U198" s="42">
        <f t="shared" si="1809"/>
        <v>0</v>
      </c>
      <c r="V198" s="42">
        <f t="shared" ref="V198" si="1810">IF(V45="NA","0",IF(AND(V45&gt;2.01,V45&lt;=2.1),1,0))</f>
        <v>0</v>
      </c>
      <c r="W198" s="42">
        <f t="shared" si="1809"/>
        <v>0</v>
      </c>
      <c r="X198" s="47" t="s">
        <v>21</v>
      </c>
      <c r="Y198" s="42">
        <f t="shared" ref="Y198:AH198" si="1811">IF(Y45="NA","0",IF(AND(Y45&gt;2.01,Y45&lt;=2.1),1,0))</f>
        <v>0</v>
      </c>
      <c r="Z198" s="42">
        <f t="shared" si="1811"/>
        <v>0</v>
      </c>
      <c r="AA198" s="42">
        <f t="shared" si="1811"/>
        <v>0</v>
      </c>
      <c r="AB198" s="42">
        <f t="shared" si="1811"/>
        <v>0</v>
      </c>
      <c r="AC198" s="42">
        <f t="shared" si="1811"/>
        <v>0</v>
      </c>
      <c r="AD198" s="42">
        <f t="shared" si="1811"/>
        <v>0</v>
      </c>
      <c r="AE198" s="42">
        <f t="shared" si="1811"/>
        <v>0</v>
      </c>
      <c r="AF198" s="42">
        <f t="shared" si="1811"/>
        <v>0</v>
      </c>
      <c r="AG198" s="42">
        <f t="shared" si="1811"/>
        <v>0</v>
      </c>
      <c r="AH198" s="42">
        <f t="shared" si="1811"/>
        <v>0</v>
      </c>
      <c r="AI198" s="47" t="s">
        <v>21</v>
      </c>
      <c r="AJ198" s="42">
        <f t="shared" ref="AJ198:AR198" si="1812">IF(AJ45="NA","0",IF(AND(AJ45&gt;2.01,AJ45&lt;=2.1),1,0))</f>
        <v>0</v>
      </c>
      <c r="AK198" s="42">
        <f t="shared" si="1812"/>
        <v>0</v>
      </c>
      <c r="AL198" s="42">
        <f t="shared" si="1812"/>
        <v>0</v>
      </c>
      <c r="AM198" s="42">
        <f t="shared" si="1812"/>
        <v>0</v>
      </c>
      <c r="AN198" s="42">
        <f t="shared" si="1812"/>
        <v>0</v>
      </c>
      <c r="AO198" s="42">
        <f t="shared" si="1812"/>
        <v>0</v>
      </c>
      <c r="AP198" s="42">
        <f t="shared" si="1812"/>
        <v>0</v>
      </c>
      <c r="AQ198" s="42">
        <f t="shared" si="1812"/>
        <v>0</v>
      </c>
      <c r="AR198" s="42">
        <f t="shared" si="1812"/>
        <v>0</v>
      </c>
      <c r="AS198" s="42">
        <f>IF(AS45="NA","0",IF(AND(AS45&gt;2.01,AS45&lt;=2.1),1,0))</f>
        <v>0</v>
      </c>
      <c r="AT198" s="47" t="s">
        <v>21</v>
      </c>
      <c r="AU198" s="42">
        <f t="shared" ref="AU198:BD198" si="1813">IF(AU45="NA","0",IF(AND(AU45&gt;2.01,AU45&lt;=2.1),1,0))</f>
        <v>0</v>
      </c>
      <c r="AV198" s="42">
        <f t="shared" si="1813"/>
        <v>0</v>
      </c>
      <c r="AW198" s="42">
        <f t="shared" si="1813"/>
        <v>0</v>
      </c>
      <c r="AX198" s="42">
        <f t="shared" si="1813"/>
        <v>0</v>
      </c>
      <c r="AY198" s="42">
        <f t="shared" si="1813"/>
        <v>0</v>
      </c>
      <c r="AZ198" s="42">
        <f t="shared" si="1813"/>
        <v>0</v>
      </c>
      <c r="BA198" s="42">
        <f t="shared" si="1813"/>
        <v>0</v>
      </c>
      <c r="BB198" s="42">
        <f t="shared" si="1813"/>
        <v>0</v>
      </c>
      <c r="BC198" s="42">
        <f t="shared" si="1813"/>
        <v>0</v>
      </c>
      <c r="BD198" s="42">
        <f t="shared" si="1813"/>
        <v>0</v>
      </c>
      <c r="BE198" s="47" t="s">
        <v>21</v>
      </c>
      <c r="BF198" s="42">
        <f t="shared" ref="BF198:BN198" si="1814">IF(BF45="NA","0",IF(AND(BF45&gt;2.01,BF45&lt;=2.1),1,0))</f>
        <v>0</v>
      </c>
      <c r="BG198" s="42">
        <f t="shared" si="1814"/>
        <v>0</v>
      </c>
      <c r="BH198" s="42">
        <f t="shared" si="1814"/>
        <v>0</v>
      </c>
      <c r="BI198" s="42">
        <f t="shared" si="1814"/>
        <v>0</v>
      </c>
      <c r="BJ198" s="42">
        <f t="shared" si="1814"/>
        <v>0</v>
      </c>
      <c r="BK198" s="42">
        <f t="shared" si="1814"/>
        <v>0</v>
      </c>
      <c r="BL198" s="42">
        <f t="shared" si="1814"/>
        <v>0</v>
      </c>
      <c r="BM198" s="42">
        <f t="shared" si="1814"/>
        <v>0</v>
      </c>
      <c r="BN198" s="42">
        <f t="shared" si="1814"/>
        <v>0</v>
      </c>
      <c r="BO198" s="42">
        <f>IF(BO45="NA","0",IF(AND(BO45&gt;2.01,BO45&lt;=2.1),1,0))</f>
        <v>0</v>
      </c>
      <c r="BP198" s="47" t="s">
        <v>21</v>
      </c>
      <c r="BQ198" s="42">
        <f t="shared" ref="BQ198:BY198" si="1815">IF(BQ45="NA","0",IF(AND(BQ45&gt;2.01,BQ45&lt;=2.1),1,0))</f>
        <v>0</v>
      </c>
      <c r="BR198" s="42">
        <f t="shared" si="1815"/>
        <v>0</v>
      </c>
      <c r="BS198" s="42">
        <f t="shared" si="1815"/>
        <v>0</v>
      </c>
      <c r="BT198" s="42">
        <f t="shared" si="1815"/>
        <v>0</v>
      </c>
      <c r="BU198" s="42">
        <f t="shared" si="1815"/>
        <v>0</v>
      </c>
      <c r="BV198" s="42">
        <f t="shared" si="1815"/>
        <v>0</v>
      </c>
      <c r="BW198" s="42">
        <f t="shared" si="1815"/>
        <v>0</v>
      </c>
      <c r="BX198" s="42">
        <f t="shared" si="1815"/>
        <v>0</v>
      </c>
      <c r="BY198" s="42">
        <f t="shared" si="1815"/>
        <v>0</v>
      </c>
      <c r="BZ198" s="42">
        <f>IF(BZ45="NA","0",IF(AND(BZ45&gt;2.01,BZ45&lt;=2.1),1,0))</f>
        <v>0</v>
      </c>
      <c r="CA198" s="47" t="s">
        <v>21</v>
      </c>
      <c r="CB198" s="42">
        <f t="shared" ref="CB198:CJ198" si="1816">IF(CB45="NA","0",IF(AND(CB45&gt;2.01,CB45&lt;=2.1),1,0))</f>
        <v>0</v>
      </c>
      <c r="CC198" s="42">
        <f t="shared" si="1816"/>
        <v>0</v>
      </c>
      <c r="CD198" s="42">
        <f t="shared" si="1816"/>
        <v>0</v>
      </c>
      <c r="CE198" s="42">
        <f t="shared" si="1816"/>
        <v>0</v>
      </c>
      <c r="CF198" s="42">
        <f t="shared" si="1816"/>
        <v>0</v>
      </c>
      <c r="CG198" s="42">
        <f t="shared" si="1816"/>
        <v>0</v>
      </c>
      <c r="CH198" s="42">
        <f t="shared" si="1816"/>
        <v>0</v>
      </c>
      <c r="CI198" s="42">
        <f t="shared" si="1816"/>
        <v>0</v>
      </c>
      <c r="CJ198" s="42">
        <f t="shared" si="1816"/>
        <v>0</v>
      </c>
      <c r="CK198" s="42">
        <f>IF(CK45="NA","0",IF(AND(CK45&gt;2.01,CK45&lt;=2.1),1,0))</f>
        <v>0</v>
      </c>
      <c r="CL198" s="47" t="s">
        <v>21</v>
      </c>
      <c r="CM198" s="42">
        <f t="shared" ref="CM198:CU198" si="1817">IF(CM45="NA","0",IF(AND(CM45&gt;2.01,CM45&lt;=2.1),1,0))</f>
        <v>0</v>
      </c>
      <c r="CN198" s="42">
        <f t="shared" si="1817"/>
        <v>0</v>
      </c>
      <c r="CO198" s="42">
        <f t="shared" si="1817"/>
        <v>0</v>
      </c>
      <c r="CP198" s="42">
        <f t="shared" si="1817"/>
        <v>0</v>
      </c>
      <c r="CQ198" s="42">
        <f t="shared" si="1817"/>
        <v>0</v>
      </c>
      <c r="CR198" s="42">
        <f t="shared" si="1817"/>
        <v>0</v>
      </c>
      <c r="CS198" s="42">
        <f t="shared" si="1817"/>
        <v>0</v>
      </c>
      <c r="CT198" s="42">
        <f t="shared" si="1817"/>
        <v>0</v>
      </c>
      <c r="CU198" s="42">
        <f t="shared" si="1817"/>
        <v>0</v>
      </c>
      <c r="CV198" s="42">
        <f>IF(CV45="NA","0",IF(AND(CV45&gt;2.01,CV45&lt;=2.1),1,0))</f>
        <v>0</v>
      </c>
      <c r="CW198" s="47" t="s">
        <v>21</v>
      </c>
      <c r="CX198" s="42">
        <f t="shared" ref="CX198:DF198" si="1818">IF(CX45="NA","0",IF(AND(CX45&gt;2.01,CX45&lt;=2.1),1,0))</f>
        <v>0</v>
      </c>
      <c r="CY198" s="42">
        <f t="shared" si="1818"/>
        <v>0</v>
      </c>
      <c r="CZ198" s="42">
        <f t="shared" si="1818"/>
        <v>0</v>
      </c>
      <c r="DA198" s="42">
        <f t="shared" si="1818"/>
        <v>0</v>
      </c>
      <c r="DB198" s="42">
        <f t="shared" si="1818"/>
        <v>0</v>
      </c>
      <c r="DC198" s="42">
        <f t="shared" si="1818"/>
        <v>0</v>
      </c>
      <c r="DD198" s="42">
        <f t="shared" si="1818"/>
        <v>0</v>
      </c>
      <c r="DE198" s="42">
        <f t="shared" si="1818"/>
        <v>0</v>
      </c>
      <c r="DF198" s="42">
        <f t="shared" si="1818"/>
        <v>0</v>
      </c>
      <c r="DG198" s="42">
        <f>IF(DG45="NA","0",IF(AND(DG45&gt;2.01,DG45&lt;=2.1),1,0))</f>
        <v>0</v>
      </c>
      <c r="DH198" s="47" t="s">
        <v>21</v>
      </c>
      <c r="DI198" s="42">
        <f t="shared" ref="DI198:DQ198" si="1819">IF(DI45="NA","0",IF(AND(DI45&gt;2.01,DI45&lt;=2.1),1,0))</f>
        <v>0</v>
      </c>
      <c r="DJ198" s="42">
        <f t="shared" si="1819"/>
        <v>0</v>
      </c>
      <c r="DK198" s="42">
        <f t="shared" si="1819"/>
        <v>0</v>
      </c>
      <c r="DL198" s="42">
        <f t="shared" si="1819"/>
        <v>0</v>
      </c>
      <c r="DM198" s="42">
        <f t="shared" si="1819"/>
        <v>0</v>
      </c>
      <c r="DN198" s="42">
        <f t="shared" si="1819"/>
        <v>0</v>
      </c>
      <c r="DO198" s="42">
        <f t="shared" si="1819"/>
        <v>0</v>
      </c>
      <c r="DP198" s="42">
        <f t="shared" si="1819"/>
        <v>0</v>
      </c>
      <c r="DQ198" s="42">
        <f t="shared" si="1819"/>
        <v>0</v>
      </c>
      <c r="DR198" s="42">
        <f>IF(DR45="NA","0",IF(AND(DR45&gt;2.01,DR45&lt;=2.1),1,0))</f>
        <v>0</v>
      </c>
      <c r="DS198" s="47" t="s">
        <v>21</v>
      </c>
      <c r="DT198" s="42">
        <f t="shared" ref="DT198:EB198" si="1820">IF(DT45="NA","0",IF(AND(DT45&gt;2.01,DT45&lt;=2.1),1,0))</f>
        <v>0</v>
      </c>
      <c r="DU198" s="42">
        <f t="shared" si="1820"/>
        <v>0</v>
      </c>
      <c r="DV198" s="42">
        <f t="shared" si="1820"/>
        <v>0</v>
      </c>
      <c r="DW198" s="42">
        <f t="shared" si="1820"/>
        <v>0</v>
      </c>
      <c r="DX198" s="42">
        <f t="shared" si="1820"/>
        <v>0</v>
      </c>
      <c r="DY198" s="42">
        <f t="shared" si="1820"/>
        <v>0</v>
      </c>
      <c r="DZ198" s="42">
        <f t="shared" si="1820"/>
        <v>0</v>
      </c>
      <c r="EA198" s="42">
        <f t="shared" si="1820"/>
        <v>0</v>
      </c>
      <c r="EB198" s="42">
        <f t="shared" si="1820"/>
        <v>0</v>
      </c>
      <c r="EC198" s="42">
        <f>IF(EC45="NA","0",IF(AND(EC45&gt;2.01,EC45&lt;=2.1),1,0))</f>
        <v>0</v>
      </c>
      <c r="ED198" s="47" t="s">
        <v>21</v>
      </c>
      <c r="EE198" s="42">
        <f t="shared" ref="EE198:EM198" si="1821">IF(EE45="NA","0",IF(AND(EE45&gt;2.01,EE45&lt;=2.1),1,0))</f>
        <v>0</v>
      </c>
      <c r="EF198" s="42">
        <f t="shared" si="1821"/>
        <v>0</v>
      </c>
      <c r="EG198" s="42">
        <f t="shared" si="1821"/>
        <v>0</v>
      </c>
      <c r="EH198" s="42">
        <f t="shared" si="1821"/>
        <v>0</v>
      </c>
      <c r="EI198" s="42">
        <f t="shared" si="1821"/>
        <v>0</v>
      </c>
      <c r="EJ198" s="42">
        <f t="shared" si="1821"/>
        <v>0</v>
      </c>
      <c r="EK198" s="42">
        <f t="shared" si="1821"/>
        <v>0</v>
      </c>
      <c r="EL198" s="42">
        <f t="shared" si="1821"/>
        <v>0</v>
      </c>
      <c r="EM198" s="42">
        <f t="shared" si="1821"/>
        <v>0</v>
      </c>
      <c r="EN198" s="42">
        <f t="shared" ref="EN198" si="1822">IF(EN45="NA","0",IF(AND(EN45&gt;2.01,EN45&lt;=2.1),1,0))</f>
        <v>0</v>
      </c>
      <c r="EO198" s="47" t="s">
        <v>21</v>
      </c>
      <c r="EP198" s="42">
        <f t="shared" ref="EP198:EY198" si="1823">IF(EP45="NA","0",IF(AND(EP45&gt;2.01,EP45&lt;=2.1),1,0))</f>
        <v>0</v>
      </c>
      <c r="EQ198" s="42">
        <f t="shared" si="1823"/>
        <v>0</v>
      </c>
      <c r="ER198" s="42">
        <f t="shared" si="1823"/>
        <v>0</v>
      </c>
      <c r="ES198" s="42">
        <f t="shared" si="1823"/>
        <v>0</v>
      </c>
      <c r="ET198" s="42">
        <f t="shared" si="1823"/>
        <v>0</v>
      </c>
      <c r="EU198" s="42">
        <f t="shared" si="1823"/>
        <v>0</v>
      </c>
      <c r="EV198" s="42">
        <f t="shared" si="1823"/>
        <v>0</v>
      </c>
      <c r="EW198" s="42">
        <f t="shared" si="1823"/>
        <v>0</v>
      </c>
      <c r="EX198" s="42">
        <f t="shared" si="1823"/>
        <v>0</v>
      </c>
      <c r="EY198" s="42">
        <f t="shared" si="1823"/>
        <v>0</v>
      </c>
      <c r="EZ198" s="47" t="s">
        <v>21</v>
      </c>
      <c r="FA198" s="42">
        <f t="shared" ref="FA198:FJ198" si="1824">IF(FA45="NA","0",IF(AND(FA45&gt;2.01,FA45&lt;=2.1),1,0))</f>
        <v>0</v>
      </c>
      <c r="FB198" s="42">
        <f t="shared" si="1824"/>
        <v>0</v>
      </c>
      <c r="FC198" s="42">
        <f t="shared" si="1824"/>
        <v>0</v>
      </c>
      <c r="FD198" s="42">
        <f t="shared" si="1824"/>
        <v>0</v>
      </c>
      <c r="FE198" s="42">
        <f t="shared" si="1824"/>
        <v>0</v>
      </c>
      <c r="FF198" s="42">
        <f t="shared" si="1824"/>
        <v>0</v>
      </c>
      <c r="FG198" s="42">
        <f t="shared" si="1824"/>
        <v>0</v>
      </c>
      <c r="FH198" s="42">
        <f t="shared" si="1824"/>
        <v>0</v>
      </c>
      <c r="FI198" s="42">
        <f t="shared" si="1824"/>
        <v>0</v>
      </c>
      <c r="FJ198" s="42">
        <f t="shared" si="1824"/>
        <v>0</v>
      </c>
      <c r="FK198" s="47" t="s">
        <v>21</v>
      </c>
      <c r="FL198" s="42">
        <f t="shared" ref="FL198:FR198" si="1825">IF(FL45="NA","0",IF(AND(FL45&gt;2.01,FL45&lt;=2.1),1,0))</f>
        <v>0</v>
      </c>
      <c r="FM198" s="42">
        <f t="shared" si="1825"/>
        <v>0</v>
      </c>
      <c r="FN198" s="42">
        <f t="shared" si="1825"/>
        <v>0</v>
      </c>
      <c r="FO198" s="42">
        <f t="shared" si="1825"/>
        <v>0</v>
      </c>
      <c r="FP198" s="42">
        <f t="shared" si="1825"/>
        <v>0</v>
      </c>
      <c r="FQ198" s="42">
        <f t="shared" si="1825"/>
        <v>0</v>
      </c>
      <c r="FR198" s="42">
        <f t="shared" si="1825"/>
        <v>0</v>
      </c>
      <c r="FS198" s="47" t="s">
        <v>21</v>
      </c>
      <c r="FT198" s="98" t="s">
        <v>21</v>
      </c>
      <c r="FU198" s="51">
        <f>SUM(B198:FS198)</f>
        <v>0</v>
      </c>
      <c r="FV198" s="44"/>
      <c r="FW198" s="4"/>
      <c r="FX198" s="4"/>
    </row>
    <row r="199" spans="1:180" x14ac:dyDescent="0.2">
      <c r="A199" s="47" t="s">
        <v>22</v>
      </c>
      <c r="B199" s="42">
        <f t="shared" ref="B199:K199" si="1826">IF(B46="NA","0",IF(AND(B46&gt;2.01,B46&lt;=2.11),1,0))</f>
        <v>0</v>
      </c>
      <c r="C199" s="42">
        <f t="shared" si="1826"/>
        <v>0</v>
      </c>
      <c r="D199" s="42">
        <f t="shared" si="1826"/>
        <v>0</v>
      </c>
      <c r="E199" s="42">
        <f t="shared" si="1826"/>
        <v>0</v>
      </c>
      <c r="F199" s="42">
        <f t="shared" si="1826"/>
        <v>0</v>
      </c>
      <c r="G199" s="42">
        <f t="shared" si="1826"/>
        <v>0</v>
      </c>
      <c r="H199" s="42">
        <f t="shared" si="1826"/>
        <v>0</v>
      </c>
      <c r="I199" s="42">
        <f t="shared" si="1826"/>
        <v>0</v>
      </c>
      <c r="J199" s="42">
        <f t="shared" si="1826"/>
        <v>0</v>
      </c>
      <c r="K199" s="42">
        <f t="shared" si="1826"/>
        <v>0</v>
      </c>
      <c r="L199" s="47" t="s">
        <v>22</v>
      </c>
      <c r="M199" s="42">
        <f t="shared" ref="M199:W199" si="1827">IF(M46="NA","0",IF(AND(M46&gt;2.01,M46&lt;=2.11),1,0))</f>
        <v>0</v>
      </c>
      <c r="N199" s="42">
        <f t="shared" si="1827"/>
        <v>0</v>
      </c>
      <c r="O199" s="42">
        <f t="shared" si="1827"/>
        <v>0</v>
      </c>
      <c r="P199" s="42">
        <f t="shared" si="1827"/>
        <v>0</v>
      </c>
      <c r="Q199" s="42">
        <f t="shared" si="1827"/>
        <v>0</v>
      </c>
      <c r="R199" s="42">
        <f t="shared" si="1827"/>
        <v>0</v>
      </c>
      <c r="S199" s="42">
        <f t="shared" si="1827"/>
        <v>0</v>
      </c>
      <c r="T199" s="42">
        <f t="shared" si="1827"/>
        <v>0</v>
      </c>
      <c r="U199" s="42">
        <f t="shared" si="1827"/>
        <v>0</v>
      </c>
      <c r="V199" s="42">
        <f t="shared" ref="V199" si="1828">IF(V46="NA","0",IF(AND(V46&gt;2.01,V46&lt;=2.11),1,0))</f>
        <v>0</v>
      </c>
      <c r="W199" s="42">
        <f t="shared" si="1827"/>
        <v>0</v>
      </c>
      <c r="X199" s="47" t="s">
        <v>22</v>
      </c>
      <c r="Y199" s="42">
        <f t="shared" ref="Y199:AH199" si="1829">IF(Y46="NA","0",IF(AND(Y46&gt;2.01,Y46&lt;=2.11),1,0))</f>
        <v>0</v>
      </c>
      <c r="Z199" s="42">
        <f t="shared" si="1829"/>
        <v>0</v>
      </c>
      <c r="AA199" s="42">
        <f t="shared" si="1829"/>
        <v>0</v>
      </c>
      <c r="AB199" s="42">
        <f t="shared" si="1829"/>
        <v>0</v>
      </c>
      <c r="AC199" s="42">
        <f t="shared" si="1829"/>
        <v>0</v>
      </c>
      <c r="AD199" s="42">
        <f t="shared" si="1829"/>
        <v>0</v>
      </c>
      <c r="AE199" s="42">
        <f t="shared" si="1829"/>
        <v>0</v>
      </c>
      <c r="AF199" s="42">
        <f t="shared" si="1829"/>
        <v>0</v>
      </c>
      <c r="AG199" s="42">
        <f t="shared" si="1829"/>
        <v>0</v>
      </c>
      <c r="AH199" s="42">
        <f t="shared" si="1829"/>
        <v>0</v>
      </c>
      <c r="AI199" s="47" t="s">
        <v>22</v>
      </c>
      <c r="AJ199" s="42">
        <f t="shared" ref="AJ199:AS199" si="1830">IF(AJ46="NA","0",IF(AND(AJ46&gt;2.01,AJ46&lt;=2.11),1,0))</f>
        <v>0</v>
      </c>
      <c r="AK199" s="42">
        <f t="shared" si="1830"/>
        <v>0</v>
      </c>
      <c r="AL199" s="42">
        <f t="shared" si="1830"/>
        <v>0</v>
      </c>
      <c r="AM199" s="42">
        <f t="shared" si="1830"/>
        <v>0</v>
      </c>
      <c r="AN199" s="42">
        <f t="shared" si="1830"/>
        <v>0</v>
      </c>
      <c r="AO199" s="42">
        <f t="shared" si="1830"/>
        <v>0</v>
      </c>
      <c r="AP199" s="42">
        <f t="shared" si="1830"/>
        <v>0</v>
      </c>
      <c r="AQ199" s="42">
        <f t="shared" si="1830"/>
        <v>0</v>
      </c>
      <c r="AR199" s="42">
        <f t="shared" si="1830"/>
        <v>0</v>
      </c>
      <c r="AS199" s="42">
        <f t="shared" si="1830"/>
        <v>0</v>
      </c>
      <c r="AT199" s="47" t="s">
        <v>22</v>
      </c>
      <c r="AU199" s="42">
        <f t="shared" ref="AU199:BD199" si="1831">IF(AU46="NA","0",IF(AND(AU46&gt;2.01,AU46&lt;=2.11),1,0))</f>
        <v>0</v>
      </c>
      <c r="AV199" s="42">
        <f t="shared" si="1831"/>
        <v>0</v>
      </c>
      <c r="AW199" s="42">
        <f t="shared" si="1831"/>
        <v>0</v>
      </c>
      <c r="AX199" s="42">
        <f t="shared" si="1831"/>
        <v>0</v>
      </c>
      <c r="AY199" s="42">
        <f t="shared" si="1831"/>
        <v>0</v>
      </c>
      <c r="AZ199" s="42">
        <f t="shared" si="1831"/>
        <v>0</v>
      </c>
      <c r="BA199" s="42">
        <f t="shared" si="1831"/>
        <v>0</v>
      </c>
      <c r="BB199" s="42">
        <f t="shared" si="1831"/>
        <v>0</v>
      </c>
      <c r="BC199" s="42">
        <f t="shared" si="1831"/>
        <v>0</v>
      </c>
      <c r="BD199" s="42">
        <f t="shared" si="1831"/>
        <v>0</v>
      </c>
      <c r="BE199" s="47" t="s">
        <v>22</v>
      </c>
      <c r="BF199" s="42">
        <f t="shared" ref="BF199:BO199" si="1832">IF(BF46="NA","0",IF(AND(BF46&gt;2.01,BF46&lt;=2.11),1,0))</f>
        <v>0</v>
      </c>
      <c r="BG199" s="42">
        <f t="shared" si="1832"/>
        <v>0</v>
      </c>
      <c r="BH199" s="42">
        <f t="shared" si="1832"/>
        <v>0</v>
      </c>
      <c r="BI199" s="42">
        <f t="shared" si="1832"/>
        <v>0</v>
      </c>
      <c r="BJ199" s="42">
        <f t="shared" si="1832"/>
        <v>0</v>
      </c>
      <c r="BK199" s="42">
        <f t="shared" si="1832"/>
        <v>0</v>
      </c>
      <c r="BL199" s="42">
        <f t="shared" si="1832"/>
        <v>0</v>
      </c>
      <c r="BM199" s="42">
        <f t="shared" si="1832"/>
        <v>0</v>
      </c>
      <c r="BN199" s="42">
        <f t="shared" si="1832"/>
        <v>0</v>
      </c>
      <c r="BO199" s="42">
        <f t="shared" si="1832"/>
        <v>0</v>
      </c>
      <c r="BP199" s="47" t="s">
        <v>22</v>
      </c>
      <c r="BQ199" s="42">
        <f t="shared" ref="BQ199:BZ199" si="1833">IF(BQ46="NA","0",IF(AND(BQ46&gt;2.01,BQ46&lt;=2.11),1,0))</f>
        <v>0</v>
      </c>
      <c r="BR199" s="42">
        <f t="shared" si="1833"/>
        <v>0</v>
      </c>
      <c r="BS199" s="42">
        <f t="shared" si="1833"/>
        <v>0</v>
      </c>
      <c r="BT199" s="42">
        <f t="shared" si="1833"/>
        <v>0</v>
      </c>
      <c r="BU199" s="42">
        <f t="shared" si="1833"/>
        <v>0</v>
      </c>
      <c r="BV199" s="42">
        <f t="shared" si="1833"/>
        <v>0</v>
      </c>
      <c r="BW199" s="42">
        <f t="shared" si="1833"/>
        <v>0</v>
      </c>
      <c r="BX199" s="42">
        <f t="shared" si="1833"/>
        <v>0</v>
      </c>
      <c r="BY199" s="42">
        <f t="shared" si="1833"/>
        <v>0</v>
      </c>
      <c r="BZ199" s="42">
        <f t="shared" si="1833"/>
        <v>0</v>
      </c>
      <c r="CA199" s="47" t="s">
        <v>22</v>
      </c>
      <c r="CB199" s="42">
        <f t="shared" ref="CB199:CK199" si="1834">IF(CB46="NA","0",IF(AND(CB46&gt;2.01,CB46&lt;=2.11),1,0))</f>
        <v>0</v>
      </c>
      <c r="CC199" s="42">
        <f t="shared" si="1834"/>
        <v>0</v>
      </c>
      <c r="CD199" s="42">
        <f t="shared" si="1834"/>
        <v>0</v>
      </c>
      <c r="CE199" s="42">
        <f t="shared" si="1834"/>
        <v>0</v>
      </c>
      <c r="CF199" s="42">
        <f t="shared" si="1834"/>
        <v>0</v>
      </c>
      <c r="CG199" s="42">
        <f t="shared" si="1834"/>
        <v>0</v>
      </c>
      <c r="CH199" s="42">
        <f t="shared" si="1834"/>
        <v>0</v>
      </c>
      <c r="CI199" s="42">
        <f t="shared" si="1834"/>
        <v>0</v>
      </c>
      <c r="CJ199" s="42">
        <f t="shared" si="1834"/>
        <v>0</v>
      </c>
      <c r="CK199" s="42">
        <f t="shared" si="1834"/>
        <v>0</v>
      </c>
      <c r="CL199" s="47" t="s">
        <v>22</v>
      </c>
      <c r="CM199" s="42">
        <f t="shared" ref="CM199:CV199" si="1835">IF(CM46="NA","0",IF(AND(CM46&gt;2.01,CM46&lt;=2.11),1,0))</f>
        <v>0</v>
      </c>
      <c r="CN199" s="42">
        <f t="shared" si="1835"/>
        <v>0</v>
      </c>
      <c r="CO199" s="42">
        <f t="shared" si="1835"/>
        <v>0</v>
      </c>
      <c r="CP199" s="42">
        <f t="shared" si="1835"/>
        <v>0</v>
      </c>
      <c r="CQ199" s="42">
        <f t="shared" si="1835"/>
        <v>0</v>
      </c>
      <c r="CR199" s="42">
        <f t="shared" si="1835"/>
        <v>0</v>
      </c>
      <c r="CS199" s="42">
        <f t="shared" si="1835"/>
        <v>0</v>
      </c>
      <c r="CT199" s="42">
        <f t="shared" si="1835"/>
        <v>0</v>
      </c>
      <c r="CU199" s="42">
        <f t="shared" si="1835"/>
        <v>0</v>
      </c>
      <c r="CV199" s="42">
        <f t="shared" si="1835"/>
        <v>0</v>
      </c>
      <c r="CW199" s="47" t="s">
        <v>22</v>
      </c>
      <c r="CX199" s="42">
        <f t="shared" ref="CX199:DG199" si="1836">IF(CX46="NA","0",IF(AND(CX46&gt;2.01,CX46&lt;=2.11),1,0))</f>
        <v>0</v>
      </c>
      <c r="CY199" s="42">
        <f t="shared" si="1836"/>
        <v>0</v>
      </c>
      <c r="CZ199" s="42">
        <f t="shared" si="1836"/>
        <v>0</v>
      </c>
      <c r="DA199" s="42">
        <f t="shared" si="1836"/>
        <v>0</v>
      </c>
      <c r="DB199" s="42">
        <f t="shared" si="1836"/>
        <v>0</v>
      </c>
      <c r="DC199" s="42">
        <f t="shared" si="1836"/>
        <v>0</v>
      </c>
      <c r="DD199" s="42">
        <f t="shared" si="1836"/>
        <v>0</v>
      </c>
      <c r="DE199" s="42">
        <f t="shared" si="1836"/>
        <v>0</v>
      </c>
      <c r="DF199" s="42">
        <f t="shared" si="1836"/>
        <v>0</v>
      </c>
      <c r="DG199" s="42">
        <f t="shared" si="1836"/>
        <v>0</v>
      </c>
      <c r="DH199" s="47" t="s">
        <v>22</v>
      </c>
      <c r="DI199" s="42">
        <f t="shared" ref="DI199:DR199" si="1837">IF(DI46="NA","0",IF(AND(DI46&gt;2.01,DI46&lt;=2.11),1,0))</f>
        <v>0</v>
      </c>
      <c r="DJ199" s="42">
        <f t="shared" si="1837"/>
        <v>0</v>
      </c>
      <c r="DK199" s="42">
        <f t="shared" si="1837"/>
        <v>0</v>
      </c>
      <c r="DL199" s="42">
        <f t="shared" si="1837"/>
        <v>0</v>
      </c>
      <c r="DM199" s="42">
        <f t="shared" si="1837"/>
        <v>0</v>
      </c>
      <c r="DN199" s="42">
        <f t="shared" si="1837"/>
        <v>0</v>
      </c>
      <c r="DO199" s="42">
        <f t="shared" si="1837"/>
        <v>0</v>
      </c>
      <c r="DP199" s="42">
        <f t="shared" si="1837"/>
        <v>0</v>
      </c>
      <c r="DQ199" s="42">
        <f t="shared" si="1837"/>
        <v>0</v>
      </c>
      <c r="DR199" s="42">
        <f t="shared" si="1837"/>
        <v>0</v>
      </c>
      <c r="DS199" s="47" t="s">
        <v>22</v>
      </c>
      <c r="DT199" s="42">
        <f>IF(DT46="NA","0",IF(AND(DT46&gt;2.01,DT46&lt;=2.11),1,0))</f>
        <v>0</v>
      </c>
      <c r="DU199" s="42">
        <f>IF(DU46="NA","0",IF(AND(DU46&gt;2.01,DU46&lt;=2.11),1,0))</f>
        <v>0</v>
      </c>
      <c r="DV199" s="42">
        <f t="shared" ref="DV199:EC199" si="1838">IF(DV46="NA","0",IF(AND(DV46&gt;2.01,DV46&lt;=2.11),1,0))</f>
        <v>0</v>
      </c>
      <c r="DW199" s="42">
        <f t="shared" si="1838"/>
        <v>0</v>
      </c>
      <c r="DX199" s="42">
        <f t="shared" si="1838"/>
        <v>0</v>
      </c>
      <c r="DY199" s="42">
        <f t="shared" si="1838"/>
        <v>0</v>
      </c>
      <c r="DZ199" s="42">
        <f t="shared" si="1838"/>
        <v>0</v>
      </c>
      <c r="EA199" s="42">
        <f t="shared" si="1838"/>
        <v>0</v>
      </c>
      <c r="EB199" s="42">
        <f t="shared" si="1838"/>
        <v>0</v>
      </c>
      <c r="EC199" s="42">
        <f t="shared" si="1838"/>
        <v>0</v>
      </c>
      <c r="ED199" s="47" t="s">
        <v>22</v>
      </c>
      <c r="EE199" s="42">
        <f t="shared" ref="EE199:EM199" si="1839">IF(EE46="NA","0",IF(AND(EE46&gt;2.01,EE46&lt;=2.11),1,0))</f>
        <v>0</v>
      </c>
      <c r="EF199" s="42">
        <f t="shared" si="1839"/>
        <v>0</v>
      </c>
      <c r="EG199" s="42">
        <f t="shared" si="1839"/>
        <v>0</v>
      </c>
      <c r="EH199" s="42">
        <f t="shared" si="1839"/>
        <v>0</v>
      </c>
      <c r="EI199" s="42">
        <f t="shared" si="1839"/>
        <v>0</v>
      </c>
      <c r="EJ199" s="42">
        <f t="shared" si="1839"/>
        <v>0</v>
      </c>
      <c r="EK199" s="42">
        <f t="shared" si="1839"/>
        <v>0</v>
      </c>
      <c r="EL199" s="42">
        <f t="shared" si="1839"/>
        <v>0</v>
      </c>
      <c r="EM199" s="42">
        <f t="shared" si="1839"/>
        <v>0</v>
      </c>
      <c r="EN199" s="42">
        <f t="shared" ref="EN199" si="1840">IF(EN46="NA","0",IF(AND(EN46&gt;2.01,EN46&lt;=2.11),1,0))</f>
        <v>0</v>
      </c>
      <c r="EO199" s="47" t="s">
        <v>22</v>
      </c>
      <c r="EP199" s="42">
        <f t="shared" ref="EP199:EY199" si="1841">IF(EP46="NA","0",IF(AND(EP46&gt;2.01,EP46&lt;=2.11),1,0))</f>
        <v>0</v>
      </c>
      <c r="EQ199" s="42">
        <f t="shared" si="1841"/>
        <v>0</v>
      </c>
      <c r="ER199" s="42">
        <f t="shared" si="1841"/>
        <v>0</v>
      </c>
      <c r="ES199" s="42">
        <f t="shared" si="1841"/>
        <v>0</v>
      </c>
      <c r="ET199" s="42">
        <f t="shared" si="1841"/>
        <v>0</v>
      </c>
      <c r="EU199" s="42">
        <f t="shared" si="1841"/>
        <v>0</v>
      </c>
      <c r="EV199" s="42">
        <f t="shared" si="1841"/>
        <v>0</v>
      </c>
      <c r="EW199" s="42">
        <f t="shared" si="1841"/>
        <v>0</v>
      </c>
      <c r="EX199" s="42">
        <f t="shared" si="1841"/>
        <v>0</v>
      </c>
      <c r="EY199" s="42">
        <f t="shared" si="1841"/>
        <v>0</v>
      </c>
      <c r="EZ199" s="47" t="s">
        <v>22</v>
      </c>
      <c r="FA199" s="42">
        <f t="shared" ref="FA199:FJ199" si="1842">IF(FA46="NA","0",IF(AND(FA46&gt;2.01,FA46&lt;=2.11),1,0))</f>
        <v>0</v>
      </c>
      <c r="FB199" s="42">
        <f t="shared" si="1842"/>
        <v>0</v>
      </c>
      <c r="FC199" s="42">
        <f t="shared" si="1842"/>
        <v>0</v>
      </c>
      <c r="FD199" s="42">
        <f t="shared" si="1842"/>
        <v>0</v>
      </c>
      <c r="FE199" s="42">
        <f t="shared" si="1842"/>
        <v>0</v>
      </c>
      <c r="FF199" s="42">
        <f t="shared" si="1842"/>
        <v>0</v>
      </c>
      <c r="FG199" s="42">
        <f t="shared" si="1842"/>
        <v>0</v>
      </c>
      <c r="FH199" s="42">
        <f t="shared" si="1842"/>
        <v>0</v>
      </c>
      <c r="FI199" s="42">
        <f t="shared" si="1842"/>
        <v>0</v>
      </c>
      <c r="FJ199" s="42">
        <f t="shared" si="1842"/>
        <v>0</v>
      </c>
      <c r="FK199" s="47" t="s">
        <v>22</v>
      </c>
      <c r="FL199" s="42">
        <f t="shared" ref="FL199:FR199" si="1843">IF(FL46="NA","0",IF(AND(FL46&gt;2.01,FL46&lt;=2.11),1,0))</f>
        <v>0</v>
      </c>
      <c r="FM199" s="42">
        <f t="shared" si="1843"/>
        <v>0</v>
      </c>
      <c r="FN199" s="42">
        <f t="shared" si="1843"/>
        <v>0</v>
      </c>
      <c r="FO199" s="42">
        <f t="shared" si="1843"/>
        <v>0</v>
      </c>
      <c r="FP199" s="42">
        <f t="shared" si="1843"/>
        <v>0</v>
      </c>
      <c r="FQ199" s="42">
        <f t="shared" si="1843"/>
        <v>0</v>
      </c>
      <c r="FR199" s="42">
        <f t="shared" si="1843"/>
        <v>0</v>
      </c>
      <c r="FS199" s="47" t="s">
        <v>22</v>
      </c>
      <c r="FT199" s="98" t="s">
        <v>22</v>
      </c>
      <c r="FU199" s="51">
        <f>SUM(B199:FS199)</f>
        <v>0</v>
      </c>
      <c r="FV199" s="44"/>
      <c r="FW199" s="4"/>
      <c r="FX199" s="4"/>
    </row>
    <row r="200" spans="1:180" x14ac:dyDescent="0.2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7"/>
      <c r="AS200" s="37"/>
      <c r="AT200" s="37"/>
      <c r="AU200" s="37"/>
      <c r="AV200" s="37"/>
      <c r="AW200" s="37"/>
      <c r="AX200" s="37"/>
      <c r="AY200" s="37"/>
      <c r="AZ200" s="37"/>
      <c r="BA200" s="37"/>
      <c r="BB200" s="37"/>
      <c r="BC200" s="37"/>
      <c r="BD200" s="37"/>
      <c r="BE200" s="37"/>
      <c r="BF200" s="37"/>
      <c r="BG200" s="37"/>
      <c r="BH200" s="37"/>
      <c r="BI200" s="37"/>
      <c r="BJ200" s="37"/>
      <c r="BK200" s="37"/>
      <c r="BL200" s="37"/>
      <c r="BM200" s="37"/>
      <c r="BN200" s="37"/>
      <c r="BO200" s="37"/>
      <c r="BP200" s="37"/>
      <c r="BQ200" s="37"/>
      <c r="BR200" s="37"/>
      <c r="BS200" s="37"/>
      <c r="BT200" s="37"/>
      <c r="BU200" s="37"/>
      <c r="BV200" s="37"/>
      <c r="BW200" s="37"/>
      <c r="BX200" s="37"/>
      <c r="BY200" s="37"/>
      <c r="BZ200" s="37"/>
      <c r="CA200" s="37"/>
      <c r="CB200" s="37"/>
      <c r="CC200" s="37"/>
      <c r="CD200" s="37"/>
      <c r="CE200" s="37"/>
      <c r="CF200" s="37"/>
      <c r="CG200" s="37"/>
      <c r="CH200" s="37"/>
      <c r="CI200" s="37"/>
      <c r="CJ200" s="37"/>
      <c r="CK200" s="37"/>
      <c r="CL200" s="37"/>
      <c r="CM200" s="37"/>
      <c r="CN200" s="37"/>
      <c r="CO200" s="37"/>
      <c r="CP200" s="37"/>
      <c r="CQ200" s="37"/>
      <c r="CR200" s="37"/>
      <c r="CS200" s="37"/>
      <c r="CT200" s="37"/>
      <c r="CU200" s="37"/>
      <c r="CV200" s="37"/>
      <c r="CW200" s="37"/>
      <c r="CX200" s="37"/>
      <c r="CY200" s="37"/>
      <c r="CZ200" s="37"/>
      <c r="DA200" s="37"/>
      <c r="DB200" s="37"/>
      <c r="DC200" s="37"/>
      <c r="DD200" s="37"/>
      <c r="DE200" s="37"/>
      <c r="DF200" s="37"/>
      <c r="DG200" s="37"/>
      <c r="DH200" s="37"/>
      <c r="DI200" s="37"/>
      <c r="DJ200" s="37"/>
      <c r="DK200" s="37"/>
      <c r="DL200" s="37"/>
      <c r="DM200" s="37"/>
      <c r="DN200" s="37"/>
      <c r="DO200" s="37"/>
      <c r="DP200" s="37"/>
      <c r="DQ200" s="37"/>
      <c r="DR200" s="37"/>
      <c r="DS200" s="37"/>
      <c r="DT200" s="37"/>
      <c r="DU200" s="37"/>
      <c r="DV200" s="37"/>
      <c r="DW200" s="37"/>
      <c r="DX200" s="37"/>
      <c r="DY200" s="37"/>
      <c r="DZ200" s="37"/>
      <c r="EA200" s="37"/>
      <c r="EB200" s="37"/>
      <c r="EC200" s="37"/>
      <c r="ED200" s="37"/>
      <c r="EE200" s="37"/>
      <c r="EF200" s="37"/>
      <c r="EG200" s="37"/>
      <c r="EH200" s="37"/>
      <c r="EI200" s="37"/>
      <c r="EJ200" s="37"/>
      <c r="EK200" s="37"/>
      <c r="EL200" s="37"/>
      <c r="EM200" s="37"/>
      <c r="EN200" s="37"/>
      <c r="EO200" s="37"/>
      <c r="EP200" s="37"/>
      <c r="EQ200" s="37"/>
      <c r="ER200" s="37"/>
      <c r="ES200" s="37"/>
      <c r="ET200" s="37"/>
      <c r="EU200" s="37"/>
      <c r="EV200" s="37"/>
      <c r="EW200" s="37"/>
      <c r="EX200" s="37"/>
      <c r="EY200" s="37"/>
      <c r="EZ200" s="37"/>
      <c r="FA200" s="37"/>
      <c r="FB200" s="37"/>
      <c r="FC200" s="37"/>
      <c r="FD200" s="37"/>
      <c r="FE200" s="37"/>
      <c r="FF200" s="37"/>
      <c r="FG200" s="37"/>
      <c r="FH200" s="37"/>
      <c r="FI200" s="37"/>
      <c r="FJ200" s="37"/>
      <c r="FK200" s="37"/>
      <c r="FL200" s="37"/>
      <c r="FM200" s="37"/>
      <c r="FN200" s="37"/>
      <c r="FO200" s="37"/>
      <c r="FP200" s="37"/>
      <c r="FQ200" s="37"/>
      <c r="FR200" s="37"/>
      <c r="FS200" s="37"/>
      <c r="FT200" s="37"/>
      <c r="FU200" s="38"/>
      <c r="FV200" s="37"/>
      <c r="FW200" s="4"/>
      <c r="FX200" s="4"/>
    </row>
    <row r="201" spans="1:180" x14ac:dyDescent="0.2">
      <c r="A201" s="40" t="s">
        <v>62</v>
      </c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0" t="s">
        <v>62</v>
      </c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0" t="s">
        <v>62</v>
      </c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0" t="s">
        <v>62</v>
      </c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0" t="s">
        <v>62</v>
      </c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0" t="s">
        <v>62</v>
      </c>
      <c r="BF201" s="43"/>
      <c r="BG201" s="43"/>
      <c r="BH201" s="43"/>
      <c r="BI201" s="43"/>
      <c r="BJ201" s="43"/>
      <c r="BK201" s="43"/>
      <c r="BL201" s="43"/>
      <c r="BM201" s="43"/>
      <c r="BN201" s="43"/>
      <c r="BO201" s="43"/>
      <c r="BP201" s="40" t="s">
        <v>62</v>
      </c>
      <c r="BQ201" s="43"/>
      <c r="BR201" s="43"/>
      <c r="BS201" s="43"/>
      <c r="BT201" s="43"/>
      <c r="BU201" s="43"/>
      <c r="BV201" s="43"/>
      <c r="BW201" s="43"/>
      <c r="BX201" s="43"/>
      <c r="BY201" s="43"/>
      <c r="BZ201" s="43"/>
      <c r="CA201" s="40" t="s">
        <v>62</v>
      </c>
      <c r="CB201" s="43"/>
      <c r="CC201" s="43"/>
      <c r="CD201" s="43"/>
      <c r="CE201" s="43"/>
      <c r="CF201" s="43"/>
      <c r="CG201" s="43"/>
      <c r="CH201" s="43"/>
      <c r="CI201" s="43"/>
      <c r="CJ201" s="43"/>
      <c r="CK201" s="43"/>
      <c r="CL201" s="40" t="s">
        <v>62</v>
      </c>
      <c r="CM201" s="43"/>
      <c r="CN201" s="43"/>
      <c r="CO201" s="43"/>
      <c r="CP201" s="43"/>
      <c r="CQ201" s="43"/>
      <c r="CR201" s="43"/>
      <c r="CS201" s="43"/>
      <c r="CT201" s="43"/>
      <c r="CU201" s="43"/>
      <c r="CV201" s="43"/>
      <c r="CW201" s="40" t="s">
        <v>62</v>
      </c>
      <c r="CX201" s="43"/>
      <c r="CY201" s="43"/>
      <c r="CZ201" s="43"/>
      <c r="DA201" s="43"/>
      <c r="DB201" s="43"/>
      <c r="DC201" s="43"/>
      <c r="DD201" s="43"/>
      <c r="DE201" s="43"/>
      <c r="DF201" s="43"/>
      <c r="DG201" s="43"/>
      <c r="DH201" s="40" t="s">
        <v>62</v>
      </c>
      <c r="DI201" s="43"/>
      <c r="DJ201" s="43"/>
      <c r="DK201" s="43"/>
      <c r="DL201" s="43"/>
      <c r="DM201" s="43"/>
      <c r="DN201" s="43"/>
      <c r="DO201" s="43"/>
      <c r="DP201" s="43"/>
      <c r="DQ201" s="43"/>
      <c r="DR201" s="43"/>
      <c r="DS201" s="40" t="s">
        <v>62</v>
      </c>
      <c r="DT201" s="43"/>
      <c r="DU201" s="43"/>
      <c r="DV201" s="43"/>
      <c r="DW201" s="43"/>
      <c r="DX201" s="43"/>
      <c r="DY201" s="43"/>
      <c r="DZ201" s="43"/>
      <c r="EA201" s="43"/>
      <c r="EB201" s="43"/>
      <c r="EC201" s="43"/>
      <c r="ED201" s="40" t="s">
        <v>62</v>
      </c>
      <c r="EE201" s="43"/>
      <c r="EF201" s="43"/>
      <c r="EG201" s="43"/>
      <c r="EH201" s="43"/>
      <c r="EI201" s="43"/>
      <c r="EJ201" s="43"/>
      <c r="EK201" s="43"/>
      <c r="EL201" s="43"/>
      <c r="EM201" s="43"/>
      <c r="EN201" s="43"/>
      <c r="EO201" s="40" t="s">
        <v>62</v>
      </c>
      <c r="EP201" s="43"/>
      <c r="EQ201" s="43"/>
      <c r="ER201" s="43"/>
      <c r="ES201" s="43"/>
      <c r="ET201" s="43"/>
      <c r="EU201" s="43"/>
      <c r="EV201" s="43"/>
      <c r="EW201" s="43"/>
      <c r="EX201" s="43"/>
      <c r="EY201" s="43"/>
      <c r="EZ201" s="40" t="s">
        <v>62</v>
      </c>
      <c r="FA201" s="43"/>
      <c r="FB201" s="43"/>
      <c r="FC201" s="43"/>
      <c r="FD201" s="43"/>
      <c r="FE201" s="43"/>
      <c r="FF201" s="43"/>
      <c r="FG201" s="43"/>
      <c r="FH201" s="43"/>
      <c r="FI201" s="43"/>
      <c r="FJ201" s="43"/>
      <c r="FK201" s="40" t="s">
        <v>62</v>
      </c>
      <c r="FL201" s="43"/>
      <c r="FM201" s="43"/>
      <c r="FN201" s="43"/>
      <c r="FO201" s="43"/>
      <c r="FP201" s="43"/>
      <c r="FQ201" s="43"/>
      <c r="FR201" s="43"/>
      <c r="FS201" s="40" t="s">
        <v>62</v>
      </c>
      <c r="FT201" s="36" t="s">
        <v>62</v>
      </c>
      <c r="FU201" s="38"/>
      <c r="FV201" s="37"/>
      <c r="FW201" s="4"/>
      <c r="FX201" s="4"/>
    </row>
    <row r="202" spans="1:180" x14ac:dyDescent="0.2">
      <c r="A202" s="47" t="s">
        <v>20</v>
      </c>
      <c r="B202" s="42">
        <f>IF(B44="NA","0",IF(AND(B44&gt;2.1,B44&lt;=2.2),1,0))</f>
        <v>0</v>
      </c>
      <c r="C202" s="42">
        <f t="shared" ref="C202:K202" si="1844">IF(C44="NA","0",IF(AND(C44&gt;2.1,C44&lt;=2.2),1,0))</f>
        <v>0</v>
      </c>
      <c r="D202" s="42">
        <f t="shared" si="1844"/>
        <v>0</v>
      </c>
      <c r="E202" s="42">
        <f t="shared" si="1844"/>
        <v>0</v>
      </c>
      <c r="F202" s="42">
        <f t="shared" si="1844"/>
        <v>0</v>
      </c>
      <c r="G202" s="42">
        <f t="shared" si="1844"/>
        <v>0</v>
      </c>
      <c r="H202" s="42">
        <f t="shared" si="1844"/>
        <v>0</v>
      </c>
      <c r="I202" s="42">
        <f t="shared" si="1844"/>
        <v>0</v>
      </c>
      <c r="J202" s="42">
        <f t="shared" si="1844"/>
        <v>0</v>
      </c>
      <c r="K202" s="42">
        <f t="shared" si="1844"/>
        <v>0</v>
      </c>
      <c r="L202" s="47" t="s">
        <v>20</v>
      </c>
      <c r="M202" s="42">
        <f>IF(M44="NA","0",IF(AND(M44&gt;2.1,M44&lt;=2.2),1,0))</f>
        <v>0</v>
      </c>
      <c r="N202" s="42">
        <f t="shared" ref="N202:U202" si="1845">IF(N44="NA","0",IF(AND(N44&gt;2.1,N44&lt;=2.2),1,0))</f>
        <v>0</v>
      </c>
      <c r="O202" s="42">
        <f t="shared" si="1845"/>
        <v>0</v>
      </c>
      <c r="P202" s="42">
        <f t="shared" si="1845"/>
        <v>0</v>
      </c>
      <c r="Q202" s="42">
        <f t="shared" si="1845"/>
        <v>0</v>
      </c>
      <c r="R202" s="42">
        <f t="shared" si="1845"/>
        <v>0</v>
      </c>
      <c r="S202" s="42">
        <f t="shared" si="1845"/>
        <v>0</v>
      </c>
      <c r="T202" s="42">
        <f t="shared" si="1845"/>
        <v>0</v>
      </c>
      <c r="U202" s="42">
        <f t="shared" si="1845"/>
        <v>0</v>
      </c>
      <c r="V202" s="42">
        <f t="shared" ref="V202" si="1846">IF(V44="NA","0",IF(AND(V44&gt;2.1,V44&lt;=2.2),1,0))</f>
        <v>0</v>
      </c>
      <c r="W202" s="42">
        <f>IF(W44="NA","0",IF(AND(W44&gt;2.1,W44&lt;=2.2),1,0))</f>
        <v>0</v>
      </c>
      <c r="X202" s="47" t="s">
        <v>20</v>
      </c>
      <c r="Y202" s="42">
        <f t="shared" ref="Y202:AG202" si="1847">IF(Y44="NA","0",IF(AND(Y44&gt;2.1,Y44&lt;=2.2),1,0))</f>
        <v>0</v>
      </c>
      <c r="Z202" s="42">
        <f t="shared" si="1847"/>
        <v>0</v>
      </c>
      <c r="AA202" s="42">
        <f t="shared" si="1847"/>
        <v>0</v>
      </c>
      <c r="AB202" s="42">
        <f t="shared" si="1847"/>
        <v>0</v>
      </c>
      <c r="AC202" s="42">
        <f t="shared" si="1847"/>
        <v>0</v>
      </c>
      <c r="AD202" s="42">
        <f t="shared" si="1847"/>
        <v>0</v>
      </c>
      <c r="AE202" s="42">
        <f t="shared" si="1847"/>
        <v>0</v>
      </c>
      <c r="AF202" s="42">
        <f t="shared" si="1847"/>
        <v>0</v>
      </c>
      <c r="AG202" s="42">
        <f t="shared" si="1847"/>
        <v>0</v>
      </c>
      <c r="AH202" s="42">
        <f>IF(AH44="NA","0",IF(AND(AH44&gt;2.1,AH44&lt;=2.2),1,0))</f>
        <v>0</v>
      </c>
      <c r="AI202" s="47" t="s">
        <v>20</v>
      </c>
      <c r="AJ202" s="42">
        <f t="shared" ref="AJ202:AR202" si="1848">IF(AJ44="NA","0",IF(AND(AJ44&gt;2.1,AJ44&lt;=2.2),1,0))</f>
        <v>0</v>
      </c>
      <c r="AK202" s="42">
        <f t="shared" si="1848"/>
        <v>0</v>
      </c>
      <c r="AL202" s="42">
        <f t="shared" si="1848"/>
        <v>0</v>
      </c>
      <c r="AM202" s="42">
        <f t="shared" si="1848"/>
        <v>0</v>
      </c>
      <c r="AN202" s="42">
        <f t="shared" si="1848"/>
        <v>0</v>
      </c>
      <c r="AO202" s="42">
        <f t="shared" si="1848"/>
        <v>0</v>
      </c>
      <c r="AP202" s="42">
        <f t="shared" si="1848"/>
        <v>0</v>
      </c>
      <c r="AQ202" s="42">
        <f t="shared" si="1848"/>
        <v>0</v>
      </c>
      <c r="AR202" s="42">
        <f t="shared" si="1848"/>
        <v>0</v>
      </c>
      <c r="AS202" s="42">
        <f>IF(AS44="NA","0",IF(AND(AS44&gt;2.1,AS44&lt;=2.2),1,0))</f>
        <v>0</v>
      </c>
      <c r="AT202" s="47" t="s">
        <v>20</v>
      </c>
      <c r="AU202" s="42">
        <f t="shared" ref="AU202:BC202" si="1849">IF(AU44="NA","0",IF(AND(AU44&gt;2.1,AU44&lt;=2.2),1,0))</f>
        <v>0</v>
      </c>
      <c r="AV202" s="42">
        <f t="shared" si="1849"/>
        <v>0</v>
      </c>
      <c r="AW202" s="42">
        <f t="shared" si="1849"/>
        <v>0</v>
      </c>
      <c r="AX202" s="42">
        <f t="shared" si="1849"/>
        <v>0</v>
      </c>
      <c r="AY202" s="42">
        <f t="shared" si="1849"/>
        <v>0</v>
      </c>
      <c r="AZ202" s="42">
        <f t="shared" si="1849"/>
        <v>0</v>
      </c>
      <c r="BA202" s="42">
        <f t="shared" si="1849"/>
        <v>0</v>
      </c>
      <c r="BB202" s="42">
        <f t="shared" si="1849"/>
        <v>0</v>
      </c>
      <c r="BC202" s="42">
        <f t="shared" si="1849"/>
        <v>0</v>
      </c>
      <c r="BD202" s="42">
        <f>IF(BD44="NA","0",IF(AND(BD44&gt;2.1,BD44&lt;=2.2),1,0))</f>
        <v>0</v>
      </c>
      <c r="BE202" s="47" t="s">
        <v>20</v>
      </c>
      <c r="BF202" s="42">
        <f t="shared" ref="BF202:BN202" si="1850">IF(BF44="NA","0",IF(AND(BF44&gt;2.1,BF44&lt;=2.2),1,0))</f>
        <v>0</v>
      </c>
      <c r="BG202" s="42">
        <f t="shared" si="1850"/>
        <v>0</v>
      </c>
      <c r="BH202" s="42">
        <f t="shared" si="1850"/>
        <v>0</v>
      </c>
      <c r="BI202" s="42">
        <f t="shared" si="1850"/>
        <v>0</v>
      </c>
      <c r="BJ202" s="42">
        <f t="shared" si="1850"/>
        <v>0</v>
      </c>
      <c r="BK202" s="42">
        <f t="shared" si="1850"/>
        <v>0</v>
      </c>
      <c r="BL202" s="42">
        <f t="shared" si="1850"/>
        <v>0</v>
      </c>
      <c r="BM202" s="42">
        <f t="shared" si="1850"/>
        <v>0</v>
      </c>
      <c r="BN202" s="42">
        <f t="shared" si="1850"/>
        <v>0</v>
      </c>
      <c r="BO202" s="42">
        <f>IF(BO44="NA","0",IF(AND(BO44&gt;2.1,BO44&lt;=2.2),1,0))</f>
        <v>0</v>
      </c>
      <c r="BP202" s="47" t="s">
        <v>20</v>
      </c>
      <c r="BQ202" s="42">
        <f t="shared" ref="BQ202:BY202" si="1851">IF(BQ44="NA","0",IF(AND(BQ44&gt;2.1,BQ44&lt;=2.2),1,0))</f>
        <v>0</v>
      </c>
      <c r="BR202" s="42">
        <f t="shared" si="1851"/>
        <v>0</v>
      </c>
      <c r="BS202" s="42">
        <f t="shared" si="1851"/>
        <v>0</v>
      </c>
      <c r="BT202" s="42">
        <f t="shared" si="1851"/>
        <v>0</v>
      </c>
      <c r="BU202" s="42">
        <f t="shared" si="1851"/>
        <v>0</v>
      </c>
      <c r="BV202" s="42">
        <f t="shared" si="1851"/>
        <v>0</v>
      </c>
      <c r="BW202" s="42">
        <f t="shared" si="1851"/>
        <v>0</v>
      </c>
      <c r="BX202" s="42">
        <f t="shared" si="1851"/>
        <v>0</v>
      </c>
      <c r="BY202" s="42">
        <f t="shared" si="1851"/>
        <v>0</v>
      </c>
      <c r="BZ202" s="42">
        <f>IF(BZ44="NA","0",IF(AND(BZ44&gt;2.1,BZ44&lt;=2.2),1,0))</f>
        <v>0</v>
      </c>
      <c r="CA202" s="47" t="s">
        <v>20</v>
      </c>
      <c r="CB202" s="42">
        <f t="shared" ref="CB202:CJ202" si="1852">IF(CB44="NA","0",IF(AND(CB44&gt;2.1,CB44&lt;=2.2),1,0))</f>
        <v>0</v>
      </c>
      <c r="CC202" s="42">
        <f t="shared" si="1852"/>
        <v>0</v>
      </c>
      <c r="CD202" s="42">
        <f t="shared" si="1852"/>
        <v>0</v>
      </c>
      <c r="CE202" s="42">
        <f t="shared" si="1852"/>
        <v>0</v>
      </c>
      <c r="CF202" s="42">
        <f t="shared" si="1852"/>
        <v>0</v>
      </c>
      <c r="CG202" s="42">
        <f t="shared" si="1852"/>
        <v>0</v>
      </c>
      <c r="CH202" s="42">
        <f t="shared" si="1852"/>
        <v>0</v>
      </c>
      <c r="CI202" s="42">
        <f t="shared" si="1852"/>
        <v>0</v>
      </c>
      <c r="CJ202" s="42">
        <f t="shared" si="1852"/>
        <v>0</v>
      </c>
      <c r="CK202" s="42">
        <f>IF(CK44="NA","0",IF(AND(CK44&gt;2.1,CK44&lt;=2.2),1,0))</f>
        <v>0</v>
      </c>
      <c r="CL202" s="47" t="s">
        <v>20</v>
      </c>
      <c r="CM202" s="42">
        <f t="shared" ref="CM202:CU202" si="1853">IF(CM44="NA","0",IF(AND(CM44&gt;2.1,CM44&lt;=2.2),1,0))</f>
        <v>0</v>
      </c>
      <c r="CN202" s="42">
        <f t="shared" si="1853"/>
        <v>0</v>
      </c>
      <c r="CO202" s="42">
        <f t="shared" si="1853"/>
        <v>0</v>
      </c>
      <c r="CP202" s="42">
        <f t="shared" si="1853"/>
        <v>0</v>
      </c>
      <c r="CQ202" s="42">
        <f t="shared" si="1853"/>
        <v>0</v>
      </c>
      <c r="CR202" s="42">
        <f t="shared" si="1853"/>
        <v>0</v>
      </c>
      <c r="CS202" s="42">
        <f t="shared" si="1853"/>
        <v>0</v>
      </c>
      <c r="CT202" s="42">
        <f t="shared" si="1853"/>
        <v>0</v>
      </c>
      <c r="CU202" s="42">
        <f t="shared" si="1853"/>
        <v>0</v>
      </c>
      <c r="CV202" s="42">
        <f>IF(CV44="NA","0",IF(AND(CV44&gt;2.1,CV44&lt;=2.2),1,0))</f>
        <v>0</v>
      </c>
      <c r="CW202" s="47" t="s">
        <v>20</v>
      </c>
      <c r="CX202" s="42">
        <f t="shared" ref="CX202:DF202" si="1854">IF(CX44="NA","0",IF(AND(CX44&gt;2.1,CX44&lt;=2.2),1,0))</f>
        <v>0</v>
      </c>
      <c r="CY202" s="42">
        <f t="shared" si="1854"/>
        <v>0</v>
      </c>
      <c r="CZ202" s="42">
        <f t="shared" si="1854"/>
        <v>0</v>
      </c>
      <c r="DA202" s="42">
        <f t="shared" si="1854"/>
        <v>0</v>
      </c>
      <c r="DB202" s="42">
        <f t="shared" si="1854"/>
        <v>0</v>
      </c>
      <c r="DC202" s="42">
        <f t="shared" si="1854"/>
        <v>0</v>
      </c>
      <c r="DD202" s="42">
        <f t="shared" si="1854"/>
        <v>0</v>
      </c>
      <c r="DE202" s="42">
        <f t="shared" si="1854"/>
        <v>0</v>
      </c>
      <c r="DF202" s="42">
        <f t="shared" si="1854"/>
        <v>0</v>
      </c>
      <c r="DG202" s="42">
        <f>IF(DG44="NA","0",IF(AND(DG44&gt;2.1,DG44&lt;=2.2),1,0))</f>
        <v>0</v>
      </c>
      <c r="DH202" s="47" t="s">
        <v>20</v>
      </c>
      <c r="DI202" s="42">
        <f t="shared" ref="DI202:DQ202" si="1855">IF(DI44="NA","0",IF(AND(DI44&gt;2.1,DI44&lt;=2.2),1,0))</f>
        <v>0</v>
      </c>
      <c r="DJ202" s="42">
        <f t="shared" si="1855"/>
        <v>0</v>
      </c>
      <c r="DK202" s="42">
        <f t="shared" si="1855"/>
        <v>0</v>
      </c>
      <c r="DL202" s="42">
        <f t="shared" si="1855"/>
        <v>0</v>
      </c>
      <c r="DM202" s="42">
        <f t="shared" si="1855"/>
        <v>0</v>
      </c>
      <c r="DN202" s="42">
        <f t="shared" si="1855"/>
        <v>0</v>
      </c>
      <c r="DO202" s="42">
        <f t="shared" si="1855"/>
        <v>0</v>
      </c>
      <c r="DP202" s="42">
        <f t="shared" si="1855"/>
        <v>0</v>
      </c>
      <c r="DQ202" s="42">
        <f t="shared" si="1855"/>
        <v>0</v>
      </c>
      <c r="DR202" s="42">
        <f>IF(DR44="NA","0",IF(AND(DR44&gt;2.1,DR44&lt;=2.2),1,0))</f>
        <v>0</v>
      </c>
      <c r="DS202" s="47" t="s">
        <v>20</v>
      </c>
      <c r="DT202" s="42">
        <f t="shared" ref="DT202:EB202" si="1856">IF(DT44="NA","0",IF(AND(DT44&gt;2.1,DT44&lt;=2.2),1,0))</f>
        <v>0</v>
      </c>
      <c r="DU202" s="42">
        <f t="shared" si="1856"/>
        <v>0</v>
      </c>
      <c r="DV202" s="42">
        <f t="shared" si="1856"/>
        <v>0</v>
      </c>
      <c r="DW202" s="42">
        <f t="shared" si="1856"/>
        <v>0</v>
      </c>
      <c r="DX202" s="42">
        <f t="shared" si="1856"/>
        <v>0</v>
      </c>
      <c r="DY202" s="42">
        <f t="shared" si="1856"/>
        <v>0</v>
      </c>
      <c r="DZ202" s="42">
        <f t="shared" si="1856"/>
        <v>0</v>
      </c>
      <c r="EA202" s="42">
        <f t="shared" si="1856"/>
        <v>0</v>
      </c>
      <c r="EB202" s="42">
        <f t="shared" si="1856"/>
        <v>0</v>
      </c>
      <c r="EC202" s="42">
        <f>IF(EC44="NA","0",IF(AND(EC44&gt;2.1,EC44&lt;=2.2),1,0))</f>
        <v>0</v>
      </c>
      <c r="ED202" s="47" t="s">
        <v>20</v>
      </c>
      <c r="EE202" s="42">
        <f t="shared" ref="EE202:EM202" si="1857">IF(EE44="NA","0",IF(AND(EE44&gt;2.1,EE44&lt;=2.2),1,0))</f>
        <v>0</v>
      </c>
      <c r="EF202" s="42">
        <f t="shared" si="1857"/>
        <v>0</v>
      </c>
      <c r="EG202" s="42">
        <f t="shared" si="1857"/>
        <v>0</v>
      </c>
      <c r="EH202" s="42">
        <f t="shared" si="1857"/>
        <v>0</v>
      </c>
      <c r="EI202" s="42">
        <f t="shared" si="1857"/>
        <v>0</v>
      </c>
      <c r="EJ202" s="42">
        <f t="shared" si="1857"/>
        <v>0</v>
      </c>
      <c r="EK202" s="42">
        <f t="shared" si="1857"/>
        <v>0</v>
      </c>
      <c r="EL202" s="42">
        <f t="shared" si="1857"/>
        <v>0</v>
      </c>
      <c r="EM202" s="42">
        <f t="shared" si="1857"/>
        <v>0</v>
      </c>
      <c r="EN202" s="42">
        <f t="shared" ref="EN202" si="1858">IF(EN44="NA","0",IF(AND(EN44&gt;2.1,EN44&lt;=2.2),1,0))</f>
        <v>0</v>
      </c>
      <c r="EO202" s="47" t="s">
        <v>20</v>
      </c>
      <c r="EP202" s="42">
        <f t="shared" ref="EP202:EY202" si="1859">IF(EP44="NA","0",IF(AND(EP44&gt;2.1,EP44&lt;=2.2),1,0))</f>
        <v>0</v>
      </c>
      <c r="EQ202" s="42">
        <f t="shared" si="1859"/>
        <v>0</v>
      </c>
      <c r="ER202" s="42">
        <f t="shared" si="1859"/>
        <v>0</v>
      </c>
      <c r="ES202" s="42">
        <f t="shared" si="1859"/>
        <v>0</v>
      </c>
      <c r="ET202" s="42">
        <f t="shared" si="1859"/>
        <v>0</v>
      </c>
      <c r="EU202" s="42">
        <f t="shared" si="1859"/>
        <v>0</v>
      </c>
      <c r="EV202" s="42">
        <f t="shared" si="1859"/>
        <v>0</v>
      </c>
      <c r="EW202" s="42">
        <f t="shared" si="1859"/>
        <v>0</v>
      </c>
      <c r="EX202" s="42">
        <f t="shared" si="1859"/>
        <v>0</v>
      </c>
      <c r="EY202" s="42">
        <f t="shared" si="1859"/>
        <v>0</v>
      </c>
      <c r="EZ202" s="47" t="s">
        <v>20</v>
      </c>
      <c r="FA202" s="42">
        <f t="shared" ref="FA202:FJ202" si="1860">IF(FA44="NA","0",IF(AND(FA44&gt;2.1,FA44&lt;=2.2),1,0))</f>
        <v>0</v>
      </c>
      <c r="FB202" s="42">
        <f t="shared" si="1860"/>
        <v>0</v>
      </c>
      <c r="FC202" s="42">
        <f t="shared" si="1860"/>
        <v>0</v>
      </c>
      <c r="FD202" s="42">
        <f t="shared" si="1860"/>
        <v>0</v>
      </c>
      <c r="FE202" s="42">
        <f t="shared" si="1860"/>
        <v>0</v>
      </c>
      <c r="FF202" s="42">
        <f t="shared" si="1860"/>
        <v>0</v>
      </c>
      <c r="FG202" s="42">
        <f t="shared" si="1860"/>
        <v>0</v>
      </c>
      <c r="FH202" s="42">
        <f t="shared" si="1860"/>
        <v>0</v>
      </c>
      <c r="FI202" s="42">
        <f t="shared" si="1860"/>
        <v>0</v>
      </c>
      <c r="FJ202" s="42">
        <f t="shared" si="1860"/>
        <v>0</v>
      </c>
      <c r="FK202" s="47" t="s">
        <v>20</v>
      </c>
      <c r="FL202" s="42">
        <f t="shared" ref="FL202:FR202" si="1861">IF(FL44="NA","0",IF(AND(FL44&gt;2.1,FL44&lt;=2.2),1,0))</f>
        <v>0</v>
      </c>
      <c r="FM202" s="42">
        <f t="shared" si="1861"/>
        <v>0</v>
      </c>
      <c r="FN202" s="42">
        <f t="shared" si="1861"/>
        <v>0</v>
      </c>
      <c r="FO202" s="42">
        <f t="shared" si="1861"/>
        <v>0</v>
      </c>
      <c r="FP202" s="42">
        <f t="shared" si="1861"/>
        <v>0</v>
      </c>
      <c r="FQ202" s="42">
        <f t="shared" si="1861"/>
        <v>0</v>
      </c>
      <c r="FR202" s="42">
        <f t="shared" si="1861"/>
        <v>0</v>
      </c>
      <c r="FS202" s="47" t="s">
        <v>20</v>
      </c>
      <c r="FT202" s="98" t="s">
        <v>20</v>
      </c>
      <c r="FU202" s="51">
        <f>SUM(B202:FS202)</f>
        <v>0</v>
      </c>
      <c r="FV202" s="44"/>
      <c r="FW202" s="4"/>
      <c r="FX202" s="4"/>
    </row>
    <row r="203" spans="1:180" x14ac:dyDescent="0.2">
      <c r="A203" s="47" t="s">
        <v>21</v>
      </c>
      <c r="B203" s="42">
        <f t="shared" ref="B203:K203" si="1862">IF(B45="NA","0",IF(AND(B45&gt;2.1,B45&lt;=2.2),1,0))</f>
        <v>0</v>
      </c>
      <c r="C203" s="42">
        <f t="shared" si="1862"/>
        <v>0</v>
      </c>
      <c r="D203" s="42">
        <f t="shared" si="1862"/>
        <v>0</v>
      </c>
      <c r="E203" s="42">
        <f t="shared" si="1862"/>
        <v>0</v>
      </c>
      <c r="F203" s="42">
        <f t="shared" si="1862"/>
        <v>0</v>
      </c>
      <c r="G203" s="42">
        <f t="shared" si="1862"/>
        <v>0</v>
      </c>
      <c r="H203" s="42">
        <f t="shared" si="1862"/>
        <v>0</v>
      </c>
      <c r="I203" s="42">
        <f t="shared" si="1862"/>
        <v>0</v>
      </c>
      <c r="J203" s="42">
        <f t="shared" si="1862"/>
        <v>0</v>
      </c>
      <c r="K203" s="42">
        <f t="shared" si="1862"/>
        <v>0</v>
      </c>
      <c r="L203" s="47" t="s">
        <v>21</v>
      </c>
      <c r="M203" s="42">
        <f t="shared" ref="M203:W203" si="1863">IF(M45="NA","0",IF(AND(M45&gt;2.1,M45&lt;=2.2),1,0))</f>
        <v>0</v>
      </c>
      <c r="N203" s="42">
        <f t="shared" si="1863"/>
        <v>0</v>
      </c>
      <c r="O203" s="42">
        <f t="shared" si="1863"/>
        <v>0</v>
      </c>
      <c r="P203" s="42">
        <f t="shared" si="1863"/>
        <v>0</v>
      </c>
      <c r="Q203" s="42">
        <f t="shared" si="1863"/>
        <v>0</v>
      </c>
      <c r="R203" s="42">
        <f t="shared" si="1863"/>
        <v>0</v>
      </c>
      <c r="S203" s="42">
        <f t="shared" si="1863"/>
        <v>0</v>
      </c>
      <c r="T203" s="42">
        <f t="shared" si="1863"/>
        <v>0</v>
      </c>
      <c r="U203" s="42">
        <f t="shared" si="1863"/>
        <v>0</v>
      </c>
      <c r="V203" s="42">
        <f t="shared" ref="V203" si="1864">IF(V45="NA","0",IF(AND(V45&gt;2.1,V45&lt;=2.2),1,0))</f>
        <v>0</v>
      </c>
      <c r="W203" s="42">
        <f t="shared" si="1863"/>
        <v>0</v>
      </c>
      <c r="X203" s="47" t="s">
        <v>21</v>
      </c>
      <c r="Y203" s="42">
        <f t="shared" ref="Y203:AH203" si="1865">IF(Y45="NA","0",IF(AND(Y45&gt;2.1,Y45&lt;=2.2),1,0))</f>
        <v>0</v>
      </c>
      <c r="Z203" s="42">
        <f t="shared" si="1865"/>
        <v>0</v>
      </c>
      <c r="AA203" s="42">
        <f t="shared" si="1865"/>
        <v>0</v>
      </c>
      <c r="AB203" s="42">
        <f t="shared" si="1865"/>
        <v>0</v>
      </c>
      <c r="AC203" s="42">
        <f t="shared" si="1865"/>
        <v>0</v>
      </c>
      <c r="AD203" s="42">
        <f t="shared" si="1865"/>
        <v>0</v>
      </c>
      <c r="AE203" s="42">
        <f t="shared" si="1865"/>
        <v>0</v>
      </c>
      <c r="AF203" s="42">
        <f t="shared" si="1865"/>
        <v>0</v>
      </c>
      <c r="AG203" s="42">
        <f t="shared" si="1865"/>
        <v>0</v>
      </c>
      <c r="AH203" s="42">
        <f t="shared" si="1865"/>
        <v>0</v>
      </c>
      <c r="AI203" s="47" t="s">
        <v>21</v>
      </c>
      <c r="AJ203" s="42">
        <f t="shared" ref="AJ203:AR203" si="1866">IF(AJ45="NA","0",IF(AND(AJ45&gt;2.1,AJ45&lt;=2.2),1,0))</f>
        <v>0</v>
      </c>
      <c r="AK203" s="42">
        <f t="shared" si="1866"/>
        <v>0</v>
      </c>
      <c r="AL203" s="42">
        <f t="shared" si="1866"/>
        <v>0</v>
      </c>
      <c r="AM203" s="42">
        <f t="shared" si="1866"/>
        <v>0</v>
      </c>
      <c r="AN203" s="42">
        <f t="shared" si="1866"/>
        <v>0</v>
      </c>
      <c r="AO203" s="42">
        <f t="shared" si="1866"/>
        <v>0</v>
      </c>
      <c r="AP203" s="42">
        <f t="shared" si="1866"/>
        <v>0</v>
      </c>
      <c r="AQ203" s="42">
        <f t="shared" si="1866"/>
        <v>0</v>
      </c>
      <c r="AR203" s="42">
        <f t="shared" si="1866"/>
        <v>0</v>
      </c>
      <c r="AS203" s="42">
        <f>IF(AS45="NA","0",IF(AND(AS45&gt;2.1,AS45&lt;=2.2),1,0))</f>
        <v>0</v>
      </c>
      <c r="AT203" s="47" t="s">
        <v>21</v>
      </c>
      <c r="AU203" s="42">
        <f t="shared" ref="AU203:BD203" si="1867">IF(AU45="NA","0",IF(AND(AU45&gt;2.1,AU45&lt;=2.2),1,0))</f>
        <v>0</v>
      </c>
      <c r="AV203" s="42">
        <f t="shared" si="1867"/>
        <v>0</v>
      </c>
      <c r="AW203" s="42">
        <f t="shared" si="1867"/>
        <v>0</v>
      </c>
      <c r="AX203" s="42">
        <f t="shared" si="1867"/>
        <v>0</v>
      </c>
      <c r="AY203" s="42">
        <f t="shared" si="1867"/>
        <v>0</v>
      </c>
      <c r="AZ203" s="42">
        <f t="shared" si="1867"/>
        <v>0</v>
      </c>
      <c r="BA203" s="42">
        <f t="shared" si="1867"/>
        <v>0</v>
      </c>
      <c r="BB203" s="42">
        <f t="shared" si="1867"/>
        <v>0</v>
      </c>
      <c r="BC203" s="42">
        <f t="shared" si="1867"/>
        <v>0</v>
      </c>
      <c r="BD203" s="42">
        <f t="shared" si="1867"/>
        <v>0</v>
      </c>
      <c r="BE203" s="47" t="s">
        <v>21</v>
      </c>
      <c r="BF203" s="42">
        <f t="shared" ref="BF203:BN203" si="1868">IF(BF45="NA","0",IF(AND(BF45&gt;2.1,BF45&lt;=2.2),1,0))</f>
        <v>0</v>
      </c>
      <c r="BG203" s="42">
        <f t="shared" si="1868"/>
        <v>0</v>
      </c>
      <c r="BH203" s="42">
        <f t="shared" si="1868"/>
        <v>0</v>
      </c>
      <c r="BI203" s="42">
        <f t="shared" si="1868"/>
        <v>0</v>
      </c>
      <c r="BJ203" s="42">
        <f t="shared" si="1868"/>
        <v>0</v>
      </c>
      <c r="BK203" s="42">
        <f t="shared" si="1868"/>
        <v>0</v>
      </c>
      <c r="BL203" s="42">
        <f t="shared" si="1868"/>
        <v>0</v>
      </c>
      <c r="BM203" s="42">
        <f t="shared" si="1868"/>
        <v>0</v>
      </c>
      <c r="BN203" s="42">
        <f t="shared" si="1868"/>
        <v>0</v>
      </c>
      <c r="BO203" s="42">
        <f>IF(BO45="NA","0",IF(AND(BO45&gt;2.1,BO45&lt;=2.2),1,0))</f>
        <v>0</v>
      </c>
      <c r="BP203" s="47" t="s">
        <v>21</v>
      </c>
      <c r="BQ203" s="42">
        <f t="shared" ref="BQ203:BY203" si="1869">IF(BQ45="NA","0",IF(AND(BQ45&gt;2.1,BQ45&lt;=2.2),1,0))</f>
        <v>0</v>
      </c>
      <c r="BR203" s="42">
        <f t="shared" si="1869"/>
        <v>0</v>
      </c>
      <c r="BS203" s="42">
        <f t="shared" si="1869"/>
        <v>0</v>
      </c>
      <c r="BT203" s="42">
        <f t="shared" si="1869"/>
        <v>0</v>
      </c>
      <c r="BU203" s="42">
        <f t="shared" si="1869"/>
        <v>0</v>
      </c>
      <c r="BV203" s="42">
        <f t="shared" si="1869"/>
        <v>0</v>
      </c>
      <c r="BW203" s="42">
        <f t="shared" si="1869"/>
        <v>0</v>
      </c>
      <c r="BX203" s="42">
        <f t="shared" si="1869"/>
        <v>0</v>
      </c>
      <c r="BY203" s="42">
        <f t="shared" si="1869"/>
        <v>0</v>
      </c>
      <c r="BZ203" s="42">
        <f>IF(BZ45="NA","0",IF(AND(BZ45&gt;2.1,BZ45&lt;=2.2),1,0))</f>
        <v>0</v>
      </c>
      <c r="CA203" s="47" t="s">
        <v>21</v>
      </c>
      <c r="CB203" s="42">
        <f t="shared" ref="CB203:CJ203" si="1870">IF(CB45="NA","0",IF(AND(CB45&gt;2.1,CB45&lt;=2.2),1,0))</f>
        <v>0</v>
      </c>
      <c r="CC203" s="42">
        <f t="shared" si="1870"/>
        <v>0</v>
      </c>
      <c r="CD203" s="42">
        <f t="shared" si="1870"/>
        <v>0</v>
      </c>
      <c r="CE203" s="42">
        <f t="shared" si="1870"/>
        <v>0</v>
      </c>
      <c r="CF203" s="42">
        <f t="shared" si="1870"/>
        <v>0</v>
      </c>
      <c r="CG203" s="42">
        <f t="shared" si="1870"/>
        <v>0</v>
      </c>
      <c r="CH203" s="42">
        <f t="shared" si="1870"/>
        <v>0</v>
      </c>
      <c r="CI203" s="42">
        <f t="shared" si="1870"/>
        <v>0</v>
      </c>
      <c r="CJ203" s="42">
        <f t="shared" si="1870"/>
        <v>0</v>
      </c>
      <c r="CK203" s="42">
        <f>IF(CK45="NA","0",IF(AND(CK45&gt;2.1,CK45&lt;=2.2),1,0))</f>
        <v>0</v>
      </c>
      <c r="CL203" s="47" t="s">
        <v>21</v>
      </c>
      <c r="CM203" s="42">
        <f t="shared" ref="CM203:CU203" si="1871">IF(CM45="NA","0",IF(AND(CM45&gt;2.1,CM45&lt;=2.2),1,0))</f>
        <v>0</v>
      </c>
      <c r="CN203" s="42">
        <f t="shared" si="1871"/>
        <v>0</v>
      </c>
      <c r="CO203" s="42">
        <f t="shared" si="1871"/>
        <v>0</v>
      </c>
      <c r="CP203" s="42">
        <f t="shared" si="1871"/>
        <v>0</v>
      </c>
      <c r="CQ203" s="42">
        <f t="shared" si="1871"/>
        <v>0</v>
      </c>
      <c r="CR203" s="42">
        <f t="shared" si="1871"/>
        <v>0</v>
      </c>
      <c r="CS203" s="42">
        <f t="shared" si="1871"/>
        <v>0</v>
      </c>
      <c r="CT203" s="42">
        <f t="shared" si="1871"/>
        <v>0</v>
      </c>
      <c r="CU203" s="42">
        <f t="shared" si="1871"/>
        <v>0</v>
      </c>
      <c r="CV203" s="42">
        <f>IF(CV45="NA","0",IF(AND(CV45&gt;2.1,CV45&lt;=2.2),1,0))</f>
        <v>0</v>
      </c>
      <c r="CW203" s="47" t="s">
        <v>21</v>
      </c>
      <c r="CX203" s="42">
        <f t="shared" ref="CX203:DF203" si="1872">IF(CX45="NA","0",IF(AND(CX45&gt;2.1,CX45&lt;=2.2),1,0))</f>
        <v>0</v>
      </c>
      <c r="CY203" s="42">
        <f t="shared" si="1872"/>
        <v>0</v>
      </c>
      <c r="CZ203" s="42">
        <f t="shared" si="1872"/>
        <v>0</v>
      </c>
      <c r="DA203" s="42">
        <f t="shared" si="1872"/>
        <v>0</v>
      </c>
      <c r="DB203" s="42">
        <f t="shared" si="1872"/>
        <v>0</v>
      </c>
      <c r="DC203" s="42">
        <f t="shared" si="1872"/>
        <v>0</v>
      </c>
      <c r="DD203" s="42">
        <f t="shared" si="1872"/>
        <v>0</v>
      </c>
      <c r="DE203" s="42">
        <f t="shared" si="1872"/>
        <v>0</v>
      </c>
      <c r="DF203" s="42">
        <f t="shared" si="1872"/>
        <v>0</v>
      </c>
      <c r="DG203" s="42">
        <f>IF(DG45="NA","0",IF(AND(DG45&gt;2.1,DG45&lt;=2.2),1,0))</f>
        <v>0</v>
      </c>
      <c r="DH203" s="47" t="s">
        <v>21</v>
      </c>
      <c r="DI203" s="42">
        <f t="shared" ref="DI203:DQ203" si="1873">IF(DI45="NA","0",IF(AND(DI45&gt;2.1,DI45&lt;=2.2),1,0))</f>
        <v>0</v>
      </c>
      <c r="DJ203" s="42">
        <f t="shared" si="1873"/>
        <v>0</v>
      </c>
      <c r="DK203" s="42">
        <f t="shared" si="1873"/>
        <v>0</v>
      </c>
      <c r="DL203" s="42">
        <f t="shared" si="1873"/>
        <v>0</v>
      </c>
      <c r="DM203" s="42">
        <f t="shared" si="1873"/>
        <v>0</v>
      </c>
      <c r="DN203" s="42">
        <f t="shared" si="1873"/>
        <v>0</v>
      </c>
      <c r="DO203" s="42">
        <f t="shared" si="1873"/>
        <v>0</v>
      </c>
      <c r="DP203" s="42">
        <f t="shared" si="1873"/>
        <v>0</v>
      </c>
      <c r="DQ203" s="42">
        <f t="shared" si="1873"/>
        <v>0</v>
      </c>
      <c r="DR203" s="42">
        <f>IF(DR45="NA","0",IF(AND(DR45&gt;2.1,DR45&lt;=2.2),1,0))</f>
        <v>0</v>
      </c>
      <c r="DS203" s="47" t="s">
        <v>21</v>
      </c>
      <c r="DT203" s="42">
        <f t="shared" ref="DT203:EB203" si="1874">IF(DT45="NA","0",IF(AND(DT45&gt;2.1,DT45&lt;=2.2),1,0))</f>
        <v>0</v>
      </c>
      <c r="DU203" s="42">
        <f t="shared" si="1874"/>
        <v>0</v>
      </c>
      <c r="DV203" s="42">
        <f t="shared" si="1874"/>
        <v>0</v>
      </c>
      <c r="DW203" s="42">
        <f t="shared" si="1874"/>
        <v>0</v>
      </c>
      <c r="DX203" s="42">
        <f t="shared" si="1874"/>
        <v>0</v>
      </c>
      <c r="DY203" s="42">
        <f t="shared" si="1874"/>
        <v>0</v>
      </c>
      <c r="DZ203" s="42">
        <f t="shared" si="1874"/>
        <v>0</v>
      </c>
      <c r="EA203" s="42">
        <f t="shared" si="1874"/>
        <v>0</v>
      </c>
      <c r="EB203" s="42">
        <f t="shared" si="1874"/>
        <v>0</v>
      </c>
      <c r="EC203" s="42">
        <f>IF(EC45="NA","0",IF(AND(EC45&gt;2.1,EC45&lt;=2.2),1,0))</f>
        <v>0</v>
      </c>
      <c r="ED203" s="47" t="s">
        <v>21</v>
      </c>
      <c r="EE203" s="42">
        <f t="shared" ref="EE203:EM203" si="1875">IF(EE45="NA","0",IF(AND(EE45&gt;2.1,EE45&lt;=2.2),1,0))</f>
        <v>0</v>
      </c>
      <c r="EF203" s="42">
        <f t="shared" si="1875"/>
        <v>0</v>
      </c>
      <c r="EG203" s="42">
        <f t="shared" si="1875"/>
        <v>0</v>
      </c>
      <c r="EH203" s="42">
        <f t="shared" si="1875"/>
        <v>0</v>
      </c>
      <c r="EI203" s="42">
        <f t="shared" si="1875"/>
        <v>0</v>
      </c>
      <c r="EJ203" s="42">
        <f t="shared" si="1875"/>
        <v>0</v>
      </c>
      <c r="EK203" s="42">
        <f t="shared" si="1875"/>
        <v>0</v>
      </c>
      <c r="EL203" s="42">
        <f t="shared" si="1875"/>
        <v>0</v>
      </c>
      <c r="EM203" s="42">
        <f t="shared" si="1875"/>
        <v>0</v>
      </c>
      <c r="EN203" s="42">
        <f t="shared" ref="EN203" si="1876">IF(EN45="NA","0",IF(AND(EN45&gt;2.1,EN45&lt;=2.2),1,0))</f>
        <v>0</v>
      </c>
      <c r="EO203" s="47" t="s">
        <v>21</v>
      </c>
      <c r="EP203" s="42">
        <f t="shared" ref="EP203:EY203" si="1877">IF(EP45="NA","0",IF(AND(EP45&gt;2.1,EP45&lt;=2.2),1,0))</f>
        <v>0</v>
      </c>
      <c r="EQ203" s="42">
        <f t="shared" si="1877"/>
        <v>0</v>
      </c>
      <c r="ER203" s="42">
        <f t="shared" si="1877"/>
        <v>0</v>
      </c>
      <c r="ES203" s="42">
        <f t="shared" si="1877"/>
        <v>0</v>
      </c>
      <c r="ET203" s="42">
        <f t="shared" si="1877"/>
        <v>0</v>
      </c>
      <c r="EU203" s="42">
        <f t="shared" si="1877"/>
        <v>0</v>
      </c>
      <c r="EV203" s="42">
        <f t="shared" si="1877"/>
        <v>0</v>
      </c>
      <c r="EW203" s="42">
        <f t="shared" si="1877"/>
        <v>0</v>
      </c>
      <c r="EX203" s="42">
        <f t="shared" si="1877"/>
        <v>0</v>
      </c>
      <c r="EY203" s="42">
        <f t="shared" si="1877"/>
        <v>0</v>
      </c>
      <c r="EZ203" s="47" t="s">
        <v>21</v>
      </c>
      <c r="FA203" s="42">
        <f t="shared" ref="FA203:FJ203" si="1878">IF(FA45="NA","0",IF(AND(FA45&gt;2.1,FA45&lt;=2.2),1,0))</f>
        <v>0</v>
      </c>
      <c r="FB203" s="42">
        <f t="shared" si="1878"/>
        <v>0</v>
      </c>
      <c r="FC203" s="42">
        <f t="shared" si="1878"/>
        <v>0</v>
      </c>
      <c r="FD203" s="42">
        <f t="shared" si="1878"/>
        <v>0</v>
      </c>
      <c r="FE203" s="42">
        <f t="shared" si="1878"/>
        <v>0</v>
      </c>
      <c r="FF203" s="42">
        <f t="shared" si="1878"/>
        <v>0</v>
      </c>
      <c r="FG203" s="42">
        <f t="shared" si="1878"/>
        <v>0</v>
      </c>
      <c r="FH203" s="42">
        <f t="shared" si="1878"/>
        <v>0</v>
      </c>
      <c r="FI203" s="42">
        <f t="shared" si="1878"/>
        <v>0</v>
      </c>
      <c r="FJ203" s="42">
        <f t="shared" si="1878"/>
        <v>0</v>
      </c>
      <c r="FK203" s="47" t="s">
        <v>21</v>
      </c>
      <c r="FL203" s="42">
        <f t="shared" ref="FL203:FR203" si="1879">IF(FL45="NA","0",IF(AND(FL45&gt;2.1,FL45&lt;=2.2),1,0))</f>
        <v>0</v>
      </c>
      <c r="FM203" s="42">
        <f t="shared" si="1879"/>
        <v>0</v>
      </c>
      <c r="FN203" s="42">
        <f t="shared" si="1879"/>
        <v>0</v>
      </c>
      <c r="FO203" s="42">
        <f t="shared" si="1879"/>
        <v>0</v>
      </c>
      <c r="FP203" s="42">
        <f t="shared" si="1879"/>
        <v>0</v>
      </c>
      <c r="FQ203" s="42">
        <f t="shared" si="1879"/>
        <v>0</v>
      </c>
      <c r="FR203" s="42">
        <f t="shared" si="1879"/>
        <v>0</v>
      </c>
      <c r="FS203" s="47" t="s">
        <v>21</v>
      </c>
      <c r="FT203" s="98" t="s">
        <v>21</v>
      </c>
      <c r="FU203" s="51">
        <f>SUM(B203:FS203)</f>
        <v>0</v>
      </c>
      <c r="FV203" s="44"/>
      <c r="FW203" s="4"/>
      <c r="FX203" s="4"/>
    </row>
    <row r="204" spans="1:180" x14ac:dyDescent="0.2">
      <c r="A204" s="47" t="s">
        <v>22</v>
      </c>
      <c r="B204" s="42">
        <f t="shared" ref="B204:K204" si="1880">IF(B46="NA","0",IF(AND(B46&gt;2.11,B46&lt;=2.2),1,0))</f>
        <v>0</v>
      </c>
      <c r="C204" s="42">
        <f t="shared" si="1880"/>
        <v>0</v>
      </c>
      <c r="D204" s="42">
        <f t="shared" si="1880"/>
        <v>0</v>
      </c>
      <c r="E204" s="42">
        <f t="shared" si="1880"/>
        <v>0</v>
      </c>
      <c r="F204" s="42">
        <f t="shared" si="1880"/>
        <v>0</v>
      </c>
      <c r="G204" s="42">
        <f t="shared" si="1880"/>
        <v>0</v>
      </c>
      <c r="H204" s="42">
        <f t="shared" si="1880"/>
        <v>0</v>
      </c>
      <c r="I204" s="42">
        <f t="shared" si="1880"/>
        <v>0</v>
      </c>
      <c r="J204" s="42">
        <f t="shared" si="1880"/>
        <v>0</v>
      </c>
      <c r="K204" s="42">
        <f t="shared" si="1880"/>
        <v>0</v>
      </c>
      <c r="L204" s="47" t="s">
        <v>22</v>
      </c>
      <c r="M204" s="42">
        <f t="shared" ref="M204:W204" si="1881">IF(M46="NA","0",IF(AND(M46&gt;2.11,M46&lt;=2.2),1,0))</f>
        <v>0</v>
      </c>
      <c r="N204" s="42">
        <f t="shared" si="1881"/>
        <v>0</v>
      </c>
      <c r="O204" s="42">
        <f t="shared" si="1881"/>
        <v>0</v>
      </c>
      <c r="P204" s="42">
        <f t="shared" si="1881"/>
        <v>0</v>
      </c>
      <c r="Q204" s="42">
        <f t="shared" si="1881"/>
        <v>0</v>
      </c>
      <c r="R204" s="42">
        <f t="shared" si="1881"/>
        <v>0</v>
      </c>
      <c r="S204" s="42">
        <f t="shared" si="1881"/>
        <v>0</v>
      </c>
      <c r="T204" s="42">
        <f t="shared" si="1881"/>
        <v>0</v>
      </c>
      <c r="U204" s="42">
        <f t="shared" si="1881"/>
        <v>0</v>
      </c>
      <c r="V204" s="42">
        <f t="shared" ref="V204" si="1882">IF(V46="NA","0",IF(AND(V46&gt;2.11,V46&lt;=2.2),1,0))</f>
        <v>0</v>
      </c>
      <c r="W204" s="42">
        <f t="shared" si="1881"/>
        <v>0</v>
      </c>
      <c r="X204" s="47" t="s">
        <v>22</v>
      </c>
      <c r="Y204" s="42">
        <f t="shared" ref="Y204:AH204" si="1883">IF(Y46="NA","0",IF(AND(Y46&gt;2.11,Y46&lt;=2.2),1,0))</f>
        <v>0</v>
      </c>
      <c r="Z204" s="42">
        <f t="shared" si="1883"/>
        <v>0</v>
      </c>
      <c r="AA204" s="42">
        <f t="shared" si="1883"/>
        <v>0</v>
      </c>
      <c r="AB204" s="42">
        <f t="shared" si="1883"/>
        <v>0</v>
      </c>
      <c r="AC204" s="42">
        <f t="shared" si="1883"/>
        <v>0</v>
      </c>
      <c r="AD204" s="42">
        <f t="shared" si="1883"/>
        <v>0</v>
      </c>
      <c r="AE204" s="42">
        <f t="shared" si="1883"/>
        <v>0</v>
      </c>
      <c r="AF204" s="42">
        <f t="shared" si="1883"/>
        <v>0</v>
      </c>
      <c r="AG204" s="42">
        <f t="shared" si="1883"/>
        <v>0</v>
      </c>
      <c r="AH204" s="42">
        <f t="shared" si="1883"/>
        <v>0</v>
      </c>
      <c r="AI204" s="47" t="s">
        <v>22</v>
      </c>
      <c r="AJ204" s="42">
        <f t="shared" ref="AJ204:AS204" si="1884">IF(AJ46="NA","0",IF(AND(AJ46&gt;2.11,AJ46&lt;=2.2),1,0))</f>
        <v>0</v>
      </c>
      <c r="AK204" s="42">
        <f t="shared" si="1884"/>
        <v>0</v>
      </c>
      <c r="AL204" s="42">
        <f t="shared" si="1884"/>
        <v>0</v>
      </c>
      <c r="AM204" s="42">
        <f t="shared" si="1884"/>
        <v>0</v>
      </c>
      <c r="AN204" s="42">
        <f t="shared" si="1884"/>
        <v>0</v>
      </c>
      <c r="AO204" s="42">
        <f t="shared" si="1884"/>
        <v>0</v>
      </c>
      <c r="AP204" s="42">
        <f t="shared" si="1884"/>
        <v>0</v>
      </c>
      <c r="AQ204" s="42">
        <f t="shared" si="1884"/>
        <v>0</v>
      </c>
      <c r="AR204" s="42">
        <f t="shared" si="1884"/>
        <v>0</v>
      </c>
      <c r="AS204" s="42">
        <f t="shared" si="1884"/>
        <v>0</v>
      </c>
      <c r="AT204" s="47" t="s">
        <v>22</v>
      </c>
      <c r="AU204" s="42">
        <f t="shared" ref="AU204:BD204" si="1885">IF(AU46="NA","0",IF(AND(AU46&gt;2.11,AU46&lt;=2.2),1,0))</f>
        <v>0</v>
      </c>
      <c r="AV204" s="42">
        <f t="shared" si="1885"/>
        <v>0</v>
      </c>
      <c r="AW204" s="42">
        <f t="shared" si="1885"/>
        <v>0</v>
      </c>
      <c r="AX204" s="42">
        <f t="shared" si="1885"/>
        <v>0</v>
      </c>
      <c r="AY204" s="42">
        <f t="shared" si="1885"/>
        <v>0</v>
      </c>
      <c r="AZ204" s="42">
        <f t="shared" si="1885"/>
        <v>0</v>
      </c>
      <c r="BA204" s="42">
        <f t="shared" si="1885"/>
        <v>0</v>
      </c>
      <c r="BB204" s="42">
        <f t="shared" si="1885"/>
        <v>0</v>
      </c>
      <c r="BC204" s="42">
        <f t="shared" si="1885"/>
        <v>0</v>
      </c>
      <c r="BD204" s="42">
        <f t="shared" si="1885"/>
        <v>0</v>
      </c>
      <c r="BE204" s="47" t="s">
        <v>22</v>
      </c>
      <c r="BF204" s="42">
        <f t="shared" ref="BF204:BO204" si="1886">IF(BF46="NA","0",IF(AND(BF46&gt;2.11,BF46&lt;=2.2),1,0))</f>
        <v>0</v>
      </c>
      <c r="BG204" s="42">
        <f t="shared" si="1886"/>
        <v>0</v>
      </c>
      <c r="BH204" s="42">
        <f t="shared" si="1886"/>
        <v>0</v>
      </c>
      <c r="BI204" s="42">
        <f t="shared" si="1886"/>
        <v>0</v>
      </c>
      <c r="BJ204" s="42">
        <f t="shared" si="1886"/>
        <v>0</v>
      </c>
      <c r="BK204" s="42">
        <f t="shared" si="1886"/>
        <v>0</v>
      </c>
      <c r="BL204" s="42">
        <f t="shared" si="1886"/>
        <v>0</v>
      </c>
      <c r="BM204" s="42">
        <f t="shared" si="1886"/>
        <v>0</v>
      </c>
      <c r="BN204" s="42">
        <f t="shared" si="1886"/>
        <v>0</v>
      </c>
      <c r="BO204" s="42">
        <f t="shared" si="1886"/>
        <v>0</v>
      </c>
      <c r="BP204" s="47" t="s">
        <v>22</v>
      </c>
      <c r="BQ204" s="42">
        <f t="shared" ref="BQ204:BZ204" si="1887">IF(BQ46="NA","0",IF(AND(BQ46&gt;2.11,BQ46&lt;=2.2),1,0))</f>
        <v>0</v>
      </c>
      <c r="BR204" s="42">
        <f t="shared" si="1887"/>
        <v>0</v>
      </c>
      <c r="BS204" s="42">
        <f t="shared" si="1887"/>
        <v>0</v>
      </c>
      <c r="BT204" s="42">
        <f t="shared" si="1887"/>
        <v>0</v>
      </c>
      <c r="BU204" s="42">
        <f t="shared" si="1887"/>
        <v>0</v>
      </c>
      <c r="BV204" s="42">
        <f t="shared" si="1887"/>
        <v>0</v>
      </c>
      <c r="BW204" s="42">
        <f t="shared" si="1887"/>
        <v>0</v>
      </c>
      <c r="BX204" s="42">
        <f t="shared" si="1887"/>
        <v>0</v>
      </c>
      <c r="BY204" s="42">
        <f t="shared" si="1887"/>
        <v>0</v>
      </c>
      <c r="BZ204" s="42">
        <f t="shared" si="1887"/>
        <v>0</v>
      </c>
      <c r="CA204" s="47" t="s">
        <v>22</v>
      </c>
      <c r="CB204" s="42">
        <f t="shared" ref="CB204:CK204" si="1888">IF(CB46="NA","0",IF(AND(CB46&gt;2.11,CB46&lt;=2.2),1,0))</f>
        <v>0</v>
      </c>
      <c r="CC204" s="42">
        <f t="shared" si="1888"/>
        <v>0</v>
      </c>
      <c r="CD204" s="42">
        <f t="shared" si="1888"/>
        <v>0</v>
      </c>
      <c r="CE204" s="42">
        <f t="shared" si="1888"/>
        <v>0</v>
      </c>
      <c r="CF204" s="42">
        <f t="shared" si="1888"/>
        <v>0</v>
      </c>
      <c r="CG204" s="42">
        <f t="shared" si="1888"/>
        <v>0</v>
      </c>
      <c r="CH204" s="42">
        <f t="shared" si="1888"/>
        <v>0</v>
      </c>
      <c r="CI204" s="42">
        <f t="shared" si="1888"/>
        <v>0</v>
      </c>
      <c r="CJ204" s="42">
        <f t="shared" si="1888"/>
        <v>0</v>
      </c>
      <c r="CK204" s="42">
        <f t="shared" si="1888"/>
        <v>0</v>
      </c>
      <c r="CL204" s="47" t="s">
        <v>22</v>
      </c>
      <c r="CM204" s="42">
        <f t="shared" ref="CM204:CV204" si="1889">IF(CM46="NA","0",IF(AND(CM46&gt;2.11,CM46&lt;=2.2),1,0))</f>
        <v>0</v>
      </c>
      <c r="CN204" s="42">
        <f t="shared" si="1889"/>
        <v>0</v>
      </c>
      <c r="CO204" s="42">
        <f t="shared" si="1889"/>
        <v>0</v>
      </c>
      <c r="CP204" s="42">
        <f t="shared" si="1889"/>
        <v>0</v>
      </c>
      <c r="CQ204" s="42">
        <f t="shared" si="1889"/>
        <v>0</v>
      </c>
      <c r="CR204" s="42">
        <f t="shared" si="1889"/>
        <v>0</v>
      </c>
      <c r="CS204" s="42">
        <f t="shared" si="1889"/>
        <v>0</v>
      </c>
      <c r="CT204" s="42">
        <f t="shared" si="1889"/>
        <v>0</v>
      </c>
      <c r="CU204" s="42">
        <f t="shared" si="1889"/>
        <v>0</v>
      </c>
      <c r="CV204" s="42">
        <f t="shared" si="1889"/>
        <v>0</v>
      </c>
      <c r="CW204" s="47" t="s">
        <v>22</v>
      </c>
      <c r="CX204" s="42">
        <f t="shared" ref="CX204:DG204" si="1890">IF(CX46="NA","0",IF(AND(CX46&gt;2.11,CX46&lt;=2.2),1,0))</f>
        <v>0</v>
      </c>
      <c r="CY204" s="42">
        <f t="shared" si="1890"/>
        <v>0</v>
      </c>
      <c r="CZ204" s="42">
        <f t="shared" si="1890"/>
        <v>0</v>
      </c>
      <c r="DA204" s="42">
        <f t="shared" si="1890"/>
        <v>0</v>
      </c>
      <c r="DB204" s="42">
        <f t="shared" si="1890"/>
        <v>0</v>
      </c>
      <c r="DC204" s="42">
        <f t="shared" si="1890"/>
        <v>0</v>
      </c>
      <c r="DD204" s="42">
        <f t="shared" si="1890"/>
        <v>0</v>
      </c>
      <c r="DE204" s="42">
        <f t="shared" si="1890"/>
        <v>0</v>
      </c>
      <c r="DF204" s="42">
        <f t="shared" si="1890"/>
        <v>0</v>
      </c>
      <c r="DG204" s="42">
        <f t="shared" si="1890"/>
        <v>0</v>
      </c>
      <c r="DH204" s="47" t="s">
        <v>22</v>
      </c>
      <c r="DI204" s="42">
        <f t="shared" ref="DI204:DR204" si="1891">IF(DI46="NA","0",IF(AND(DI46&gt;2.11,DI46&lt;=2.2),1,0))</f>
        <v>0</v>
      </c>
      <c r="DJ204" s="42">
        <f t="shared" si="1891"/>
        <v>0</v>
      </c>
      <c r="DK204" s="42">
        <f t="shared" si="1891"/>
        <v>0</v>
      </c>
      <c r="DL204" s="42">
        <f t="shared" si="1891"/>
        <v>0</v>
      </c>
      <c r="DM204" s="42">
        <f t="shared" si="1891"/>
        <v>0</v>
      </c>
      <c r="DN204" s="42">
        <f t="shared" si="1891"/>
        <v>0</v>
      </c>
      <c r="DO204" s="42">
        <f t="shared" si="1891"/>
        <v>0</v>
      </c>
      <c r="DP204" s="42">
        <f t="shared" si="1891"/>
        <v>0</v>
      </c>
      <c r="DQ204" s="42">
        <f t="shared" si="1891"/>
        <v>0</v>
      </c>
      <c r="DR204" s="42">
        <f t="shared" si="1891"/>
        <v>0</v>
      </c>
      <c r="DS204" s="47" t="s">
        <v>22</v>
      </c>
      <c r="DT204" s="42">
        <f>IF(DT46="NA","0",IF(AND(DT46&gt;2.11,DT46&lt;=2.2),1,0))</f>
        <v>0</v>
      </c>
      <c r="DU204" s="42">
        <f>IF(DU46="NA","0",IF(AND(DU46&gt;2.11,DU46&lt;=2.2),1,0))</f>
        <v>0</v>
      </c>
      <c r="DV204" s="42">
        <f t="shared" ref="DV204:EC204" si="1892">IF(DV46="NA","0",IF(AND(DV46&gt;2.11,DV46&lt;=2.2),1,0))</f>
        <v>0</v>
      </c>
      <c r="DW204" s="42">
        <f t="shared" si="1892"/>
        <v>0</v>
      </c>
      <c r="DX204" s="42">
        <f t="shared" si="1892"/>
        <v>0</v>
      </c>
      <c r="DY204" s="42">
        <f t="shared" si="1892"/>
        <v>0</v>
      </c>
      <c r="DZ204" s="42">
        <f t="shared" si="1892"/>
        <v>0</v>
      </c>
      <c r="EA204" s="42">
        <f t="shared" si="1892"/>
        <v>0</v>
      </c>
      <c r="EB204" s="42">
        <f t="shared" si="1892"/>
        <v>0</v>
      </c>
      <c r="EC204" s="42">
        <f t="shared" si="1892"/>
        <v>0</v>
      </c>
      <c r="ED204" s="47" t="s">
        <v>22</v>
      </c>
      <c r="EE204" s="42">
        <f t="shared" ref="EE204:EM204" si="1893">IF(EE46="NA","0",IF(AND(EE46&gt;2.11,EE46&lt;=2.2),1,0))</f>
        <v>0</v>
      </c>
      <c r="EF204" s="42">
        <f t="shared" si="1893"/>
        <v>0</v>
      </c>
      <c r="EG204" s="42">
        <f t="shared" si="1893"/>
        <v>0</v>
      </c>
      <c r="EH204" s="42">
        <f t="shared" si="1893"/>
        <v>0</v>
      </c>
      <c r="EI204" s="42">
        <f t="shared" si="1893"/>
        <v>0</v>
      </c>
      <c r="EJ204" s="42">
        <f t="shared" si="1893"/>
        <v>0</v>
      </c>
      <c r="EK204" s="42">
        <f t="shared" si="1893"/>
        <v>0</v>
      </c>
      <c r="EL204" s="42">
        <f t="shared" si="1893"/>
        <v>0</v>
      </c>
      <c r="EM204" s="42">
        <f t="shared" si="1893"/>
        <v>0</v>
      </c>
      <c r="EN204" s="42">
        <f t="shared" ref="EN204" si="1894">IF(EN46="NA","0",IF(AND(EN46&gt;2.11,EN46&lt;=2.2),1,0))</f>
        <v>0</v>
      </c>
      <c r="EO204" s="47" t="s">
        <v>22</v>
      </c>
      <c r="EP204" s="42">
        <f t="shared" ref="EP204:EY204" si="1895">IF(EP46="NA","0",IF(AND(EP46&gt;2.11,EP46&lt;=2.2),1,0))</f>
        <v>0</v>
      </c>
      <c r="EQ204" s="42">
        <f t="shared" si="1895"/>
        <v>0</v>
      </c>
      <c r="ER204" s="42">
        <f t="shared" si="1895"/>
        <v>0</v>
      </c>
      <c r="ES204" s="42">
        <f t="shared" si="1895"/>
        <v>0</v>
      </c>
      <c r="ET204" s="42">
        <f t="shared" si="1895"/>
        <v>0</v>
      </c>
      <c r="EU204" s="42">
        <f t="shared" si="1895"/>
        <v>0</v>
      </c>
      <c r="EV204" s="42">
        <f t="shared" si="1895"/>
        <v>0</v>
      </c>
      <c r="EW204" s="42">
        <f t="shared" si="1895"/>
        <v>0</v>
      </c>
      <c r="EX204" s="42">
        <f t="shared" si="1895"/>
        <v>0</v>
      </c>
      <c r="EY204" s="42">
        <f t="shared" si="1895"/>
        <v>0</v>
      </c>
      <c r="EZ204" s="47" t="s">
        <v>22</v>
      </c>
      <c r="FA204" s="42">
        <f t="shared" ref="FA204:FJ204" si="1896">IF(FA46="NA","0",IF(AND(FA46&gt;2.11,FA46&lt;=2.2),1,0))</f>
        <v>0</v>
      </c>
      <c r="FB204" s="42">
        <f t="shared" si="1896"/>
        <v>0</v>
      </c>
      <c r="FC204" s="42">
        <f t="shared" si="1896"/>
        <v>0</v>
      </c>
      <c r="FD204" s="42">
        <f t="shared" si="1896"/>
        <v>0</v>
      </c>
      <c r="FE204" s="42">
        <f t="shared" si="1896"/>
        <v>0</v>
      </c>
      <c r="FF204" s="42">
        <f t="shared" si="1896"/>
        <v>0</v>
      </c>
      <c r="FG204" s="42">
        <f t="shared" si="1896"/>
        <v>0</v>
      </c>
      <c r="FH204" s="42">
        <f t="shared" si="1896"/>
        <v>0</v>
      </c>
      <c r="FI204" s="42">
        <f t="shared" si="1896"/>
        <v>0</v>
      </c>
      <c r="FJ204" s="42">
        <f t="shared" si="1896"/>
        <v>0</v>
      </c>
      <c r="FK204" s="47" t="s">
        <v>22</v>
      </c>
      <c r="FL204" s="42">
        <f t="shared" ref="FL204:FR204" si="1897">IF(FL46="NA","0",IF(AND(FL46&gt;2.11,FL46&lt;=2.2),1,0))</f>
        <v>0</v>
      </c>
      <c r="FM204" s="42">
        <f t="shared" si="1897"/>
        <v>0</v>
      </c>
      <c r="FN204" s="42">
        <f t="shared" si="1897"/>
        <v>0</v>
      </c>
      <c r="FO204" s="42">
        <f t="shared" si="1897"/>
        <v>0</v>
      </c>
      <c r="FP204" s="42">
        <f t="shared" si="1897"/>
        <v>0</v>
      </c>
      <c r="FQ204" s="42">
        <f t="shared" si="1897"/>
        <v>0</v>
      </c>
      <c r="FR204" s="42">
        <f t="shared" si="1897"/>
        <v>0</v>
      </c>
      <c r="FS204" s="47" t="s">
        <v>22</v>
      </c>
      <c r="FT204" s="98" t="s">
        <v>22</v>
      </c>
      <c r="FU204" s="51">
        <f>SUM(B204:FS204)</f>
        <v>0</v>
      </c>
      <c r="FV204" s="44"/>
      <c r="FW204" s="4"/>
      <c r="FX204" s="4"/>
    </row>
    <row r="205" spans="1:180" x14ac:dyDescent="0.2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7"/>
      <c r="AK205" s="37"/>
      <c r="AL205" s="37"/>
      <c r="AM205" s="37"/>
      <c r="AN205" s="37"/>
      <c r="AO205" s="37"/>
      <c r="AP205" s="37"/>
      <c r="AQ205" s="37"/>
      <c r="AR205" s="37"/>
      <c r="AS205" s="37"/>
      <c r="AT205" s="37"/>
      <c r="AU205" s="37"/>
      <c r="AV205" s="37"/>
      <c r="AW205" s="37"/>
      <c r="AX205" s="37"/>
      <c r="AY205" s="37"/>
      <c r="AZ205" s="37"/>
      <c r="BA205" s="37"/>
      <c r="BB205" s="37"/>
      <c r="BC205" s="37"/>
      <c r="BD205" s="37"/>
      <c r="BE205" s="37"/>
      <c r="BF205" s="37"/>
      <c r="BG205" s="37"/>
      <c r="BH205" s="37"/>
      <c r="BI205" s="37"/>
      <c r="BJ205" s="37"/>
      <c r="BK205" s="37"/>
      <c r="BL205" s="37"/>
      <c r="BM205" s="37"/>
      <c r="BN205" s="37"/>
      <c r="BO205" s="37"/>
      <c r="BP205" s="37"/>
      <c r="BQ205" s="37"/>
      <c r="BR205" s="37"/>
      <c r="BS205" s="37"/>
      <c r="BT205" s="37"/>
      <c r="BU205" s="37"/>
      <c r="BV205" s="37"/>
      <c r="BW205" s="37"/>
      <c r="BX205" s="37"/>
      <c r="BY205" s="37"/>
      <c r="BZ205" s="37"/>
      <c r="CA205" s="37"/>
      <c r="CB205" s="37"/>
      <c r="CC205" s="37"/>
      <c r="CD205" s="37"/>
      <c r="CE205" s="37"/>
      <c r="CF205" s="37"/>
      <c r="CG205" s="37"/>
      <c r="CH205" s="37"/>
      <c r="CI205" s="37"/>
      <c r="CJ205" s="37"/>
      <c r="CK205" s="37"/>
      <c r="CL205" s="37"/>
      <c r="CM205" s="37"/>
      <c r="CN205" s="37"/>
      <c r="CO205" s="37"/>
      <c r="CP205" s="37"/>
      <c r="CQ205" s="37"/>
      <c r="CR205" s="37"/>
      <c r="CS205" s="37"/>
      <c r="CT205" s="37"/>
      <c r="CU205" s="37"/>
      <c r="CV205" s="37"/>
      <c r="CW205" s="37"/>
      <c r="CX205" s="37"/>
      <c r="CY205" s="37"/>
      <c r="CZ205" s="37"/>
      <c r="DA205" s="37"/>
      <c r="DB205" s="37"/>
      <c r="DC205" s="37"/>
      <c r="DD205" s="37"/>
      <c r="DE205" s="37"/>
      <c r="DF205" s="37"/>
      <c r="DG205" s="37"/>
      <c r="DH205" s="37"/>
      <c r="DI205" s="37"/>
      <c r="DJ205" s="37"/>
      <c r="DK205" s="37"/>
      <c r="DL205" s="37"/>
      <c r="DM205" s="37"/>
      <c r="DN205" s="37"/>
      <c r="DO205" s="37"/>
      <c r="DP205" s="37"/>
      <c r="DQ205" s="37"/>
      <c r="DR205" s="37"/>
      <c r="DS205" s="37"/>
      <c r="DT205" s="37"/>
      <c r="DU205" s="37"/>
      <c r="DV205" s="37"/>
      <c r="DW205" s="37"/>
      <c r="DX205" s="37"/>
      <c r="DY205" s="37"/>
      <c r="DZ205" s="37"/>
      <c r="EA205" s="37"/>
      <c r="EB205" s="37"/>
      <c r="EC205" s="37"/>
      <c r="ED205" s="37"/>
      <c r="EE205" s="37"/>
      <c r="EF205" s="37"/>
      <c r="EG205" s="37"/>
      <c r="EH205" s="37"/>
      <c r="EI205" s="37"/>
      <c r="EJ205" s="37"/>
      <c r="EK205" s="37"/>
      <c r="EL205" s="37"/>
      <c r="EM205" s="37"/>
      <c r="EN205" s="37"/>
      <c r="EO205" s="37"/>
      <c r="EP205" s="37"/>
      <c r="EQ205" s="37"/>
      <c r="ER205" s="37"/>
      <c r="ES205" s="37"/>
      <c r="ET205" s="37"/>
      <c r="EU205" s="37"/>
      <c r="EV205" s="37"/>
      <c r="EW205" s="37"/>
      <c r="EX205" s="37"/>
      <c r="EY205" s="37"/>
      <c r="EZ205" s="37"/>
      <c r="FA205" s="37"/>
      <c r="FB205" s="37"/>
      <c r="FC205" s="37"/>
      <c r="FD205" s="37"/>
      <c r="FE205" s="37"/>
      <c r="FF205" s="37"/>
      <c r="FG205" s="37"/>
      <c r="FH205" s="37"/>
      <c r="FI205" s="37"/>
      <c r="FJ205" s="37"/>
      <c r="FK205" s="37"/>
      <c r="FL205" s="37"/>
      <c r="FM205" s="37"/>
      <c r="FN205" s="37"/>
      <c r="FO205" s="37"/>
      <c r="FP205" s="37"/>
      <c r="FQ205" s="37"/>
      <c r="FR205" s="37"/>
      <c r="FS205" s="37"/>
      <c r="FT205" s="37"/>
      <c r="FU205" s="38"/>
      <c r="FV205" s="37"/>
      <c r="FW205" s="4"/>
      <c r="FX205" s="4"/>
    </row>
    <row r="206" spans="1:180" x14ac:dyDescent="0.2">
      <c r="A206" s="40" t="s">
        <v>63</v>
      </c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0" t="s">
        <v>63</v>
      </c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0" t="s">
        <v>63</v>
      </c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0" t="s">
        <v>63</v>
      </c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0" t="s">
        <v>63</v>
      </c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0" t="s">
        <v>63</v>
      </c>
      <c r="BF206" s="43"/>
      <c r="BG206" s="43"/>
      <c r="BH206" s="43"/>
      <c r="BI206" s="43"/>
      <c r="BJ206" s="43"/>
      <c r="BK206" s="43"/>
      <c r="BL206" s="43"/>
      <c r="BM206" s="43"/>
      <c r="BN206" s="43"/>
      <c r="BO206" s="43"/>
      <c r="BP206" s="40" t="s">
        <v>63</v>
      </c>
      <c r="BQ206" s="43"/>
      <c r="BR206" s="43"/>
      <c r="BS206" s="43"/>
      <c r="BT206" s="43"/>
      <c r="BU206" s="43"/>
      <c r="BV206" s="43"/>
      <c r="BW206" s="43"/>
      <c r="BX206" s="43"/>
      <c r="BY206" s="43"/>
      <c r="BZ206" s="43"/>
      <c r="CA206" s="40" t="s">
        <v>63</v>
      </c>
      <c r="CB206" s="43"/>
      <c r="CC206" s="43"/>
      <c r="CD206" s="43"/>
      <c r="CE206" s="43"/>
      <c r="CF206" s="43"/>
      <c r="CG206" s="43"/>
      <c r="CH206" s="43"/>
      <c r="CI206" s="43"/>
      <c r="CJ206" s="43"/>
      <c r="CK206" s="43"/>
      <c r="CL206" s="40" t="s">
        <v>63</v>
      </c>
      <c r="CM206" s="43"/>
      <c r="CN206" s="43"/>
      <c r="CO206" s="43"/>
      <c r="CP206" s="43"/>
      <c r="CQ206" s="43"/>
      <c r="CR206" s="43"/>
      <c r="CS206" s="43"/>
      <c r="CT206" s="43"/>
      <c r="CU206" s="43"/>
      <c r="CV206" s="43"/>
      <c r="CW206" s="40" t="s">
        <v>63</v>
      </c>
      <c r="CX206" s="43"/>
      <c r="CY206" s="43"/>
      <c r="CZ206" s="43"/>
      <c r="DA206" s="43"/>
      <c r="DB206" s="43"/>
      <c r="DC206" s="43"/>
      <c r="DD206" s="43"/>
      <c r="DE206" s="43"/>
      <c r="DF206" s="43"/>
      <c r="DG206" s="43"/>
      <c r="DH206" s="40" t="s">
        <v>63</v>
      </c>
      <c r="DI206" s="43"/>
      <c r="DJ206" s="43"/>
      <c r="DK206" s="43"/>
      <c r="DL206" s="43"/>
      <c r="DM206" s="43"/>
      <c r="DN206" s="43"/>
      <c r="DO206" s="43"/>
      <c r="DP206" s="43"/>
      <c r="DQ206" s="43"/>
      <c r="DR206" s="43"/>
      <c r="DS206" s="40" t="s">
        <v>63</v>
      </c>
      <c r="DT206" s="43"/>
      <c r="DU206" s="43"/>
      <c r="DV206" s="43"/>
      <c r="DW206" s="43"/>
      <c r="DX206" s="43"/>
      <c r="DY206" s="43"/>
      <c r="DZ206" s="43"/>
      <c r="EA206" s="43"/>
      <c r="EB206" s="43"/>
      <c r="EC206" s="43"/>
      <c r="ED206" s="40" t="s">
        <v>63</v>
      </c>
      <c r="EE206" s="43"/>
      <c r="EF206" s="43"/>
      <c r="EG206" s="43"/>
      <c r="EH206" s="43"/>
      <c r="EI206" s="43"/>
      <c r="EJ206" s="43"/>
      <c r="EK206" s="43"/>
      <c r="EL206" s="43"/>
      <c r="EM206" s="43"/>
      <c r="EN206" s="43"/>
      <c r="EO206" s="40" t="s">
        <v>63</v>
      </c>
      <c r="EP206" s="43"/>
      <c r="EQ206" s="43"/>
      <c r="ER206" s="43"/>
      <c r="ES206" s="43"/>
      <c r="ET206" s="43"/>
      <c r="EU206" s="43"/>
      <c r="EV206" s="43"/>
      <c r="EW206" s="43"/>
      <c r="EX206" s="43"/>
      <c r="EY206" s="43"/>
      <c r="EZ206" s="40" t="s">
        <v>63</v>
      </c>
      <c r="FA206" s="43"/>
      <c r="FB206" s="43"/>
      <c r="FC206" s="43"/>
      <c r="FD206" s="43"/>
      <c r="FE206" s="43"/>
      <c r="FF206" s="43"/>
      <c r="FG206" s="43"/>
      <c r="FH206" s="43"/>
      <c r="FI206" s="43"/>
      <c r="FJ206" s="43"/>
      <c r="FK206" s="40" t="s">
        <v>63</v>
      </c>
      <c r="FL206" s="43"/>
      <c r="FM206" s="43"/>
      <c r="FN206" s="43"/>
      <c r="FO206" s="43"/>
      <c r="FP206" s="43"/>
      <c r="FQ206" s="43"/>
      <c r="FR206" s="43"/>
      <c r="FS206" s="40" t="s">
        <v>63</v>
      </c>
      <c r="FT206" s="36" t="s">
        <v>63</v>
      </c>
      <c r="FU206" s="38"/>
      <c r="FV206" s="37"/>
      <c r="FW206" s="4"/>
      <c r="FX206" s="4"/>
    </row>
    <row r="207" spans="1:180" x14ac:dyDescent="0.2">
      <c r="A207" s="47" t="s">
        <v>20</v>
      </c>
      <c r="B207" s="42">
        <f>IF(B44="NA","0",IF(B44&gt;2.2,1,0))</f>
        <v>0</v>
      </c>
      <c r="C207" s="42">
        <f t="shared" ref="C207:K207" si="1898">IF(C44="NA","0",IF(C44&gt;2.2,1,0))</f>
        <v>0</v>
      </c>
      <c r="D207" s="42">
        <f t="shared" si="1898"/>
        <v>0</v>
      </c>
      <c r="E207" s="42">
        <f t="shared" si="1898"/>
        <v>0</v>
      </c>
      <c r="F207" s="42">
        <f t="shared" si="1898"/>
        <v>0</v>
      </c>
      <c r="G207" s="42">
        <f t="shared" si="1898"/>
        <v>0</v>
      </c>
      <c r="H207" s="42">
        <f t="shared" si="1898"/>
        <v>0</v>
      </c>
      <c r="I207" s="42">
        <f t="shared" si="1898"/>
        <v>0</v>
      </c>
      <c r="J207" s="42">
        <f t="shared" si="1898"/>
        <v>0</v>
      </c>
      <c r="K207" s="42">
        <f t="shared" si="1898"/>
        <v>0</v>
      </c>
      <c r="L207" s="47" t="s">
        <v>20</v>
      </c>
      <c r="M207" s="42">
        <f>IF(M44="NA","0",IF(M44&gt;2.2,1,0))</f>
        <v>0</v>
      </c>
      <c r="N207" s="42">
        <f t="shared" ref="N207:U207" si="1899">IF(N44="NA","0",IF(N44&gt;2.2,1,0))</f>
        <v>0</v>
      </c>
      <c r="O207" s="42">
        <f t="shared" si="1899"/>
        <v>0</v>
      </c>
      <c r="P207" s="42">
        <f t="shared" si="1899"/>
        <v>0</v>
      </c>
      <c r="Q207" s="42">
        <f t="shared" si="1899"/>
        <v>0</v>
      </c>
      <c r="R207" s="42">
        <f t="shared" si="1899"/>
        <v>0</v>
      </c>
      <c r="S207" s="42">
        <f t="shared" si="1899"/>
        <v>0</v>
      </c>
      <c r="T207" s="42">
        <f t="shared" si="1899"/>
        <v>0</v>
      </c>
      <c r="U207" s="42">
        <f t="shared" si="1899"/>
        <v>0</v>
      </c>
      <c r="V207" s="42">
        <f t="shared" ref="V207" si="1900">IF(V44="NA","0",IF(V44&gt;2.2,1,0))</f>
        <v>0</v>
      </c>
      <c r="W207" s="42">
        <f>IF(W44="NA","0",IF(W44&gt;2.2,1,0))</f>
        <v>0</v>
      </c>
      <c r="X207" s="47" t="s">
        <v>20</v>
      </c>
      <c r="Y207" s="42">
        <f t="shared" ref="Y207:AG207" si="1901">IF(Y44="NA","0",IF(Y44&gt;2.2,1,0))</f>
        <v>0</v>
      </c>
      <c r="Z207" s="42">
        <f t="shared" si="1901"/>
        <v>0</v>
      </c>
      <c r="AA207" s="42">
        <f t="shared" si="1901"/>
        <v>0</v>
      </c>
      <c r="AB207" s="42">
        <f t="shared" si="1901"/>
        <v>0</v>
      </c>
      <c r="AC207" s="42">
        <f t="shared" si="1901"/>
        <v>0</v>
      </c>
      <c r="AD207" s="42">
        <f t="shared" si="1901"/>
        <v>0</v>
      </c>
      <c r="AE207" s="42">
        <f t="shared" si="1901"/>
        <v>0</v>
      </c>
      <c r="AF207" s="42">
        <f t="shared" si="1901"/>
        <v>0</v>
      </c>
      <c r="AG207" s="42">
        <f t="shared" si="1901"/>
        <v>0</v>
      </c>
      <c r="AH207" s="42">
        <f>IF(AH44="NA","0",IF(AH44&gt;2.2,1,0))</f>
        <v>0</v>
      </c>
      <c r="AI207" s="47" t="s">
        <v>20</v>
      </c>
      <c r="AJ207" s="42">
        <f t="shared" ref="AJ207:AR207" si="1902">IF(AJ44="NA","0",IF(AJ44&gt;2.2,1,0))</f>
        <v>0</v>
      </c>
      <c r="AK207" s="42">
        <f t="shared" si="1902"/>
        <v>0</v>
      </c>
      <c r="AL207" s="42">
        <f t="shared" si="1902"/>
        <v>0</v>
      </c>
      <c r="AM207" s="42">
        <f t="shared" si="1902"/>
        <v>0</v>
      </c>
      <c r="AN207" s="42">
        <f t="shared" si="1902"/>
        <v>0</v>
      </c>
      <c r="AO207" s="42">
        <f t="shared" si="1902"/>
        <v>0</v>
      </c>
      <c r="AP207" s="42">
        <f t="shared" si="1902"/>
        <v>0</v>
      </c>
      <c r="AQ207" s="42">
        <f t="shared" si="1902"/>
        <v>0</v>
      </c>
      <c r="AR207" s="42">
        <f t="shared" si="1902"/>
        <v>0</v>
      </c>
      <c r="AS207" s="42">
        <f>IF(AS44="NA","0",IF(AS44&gt;2.2,1,0))</f>
        <v>0</v>
      </c>
      <c r="AT207" s="47" t="s">
        <v>20</v>
      </c>
      <c r="AU207" s="42">
        <f t="shared" ref="AU207:BC207" si="1903">IF(AU44="NA","0",IF(AU44&gt;2.2,1,0))</f>
        <v>0</v>
      </c>
      <c r="AV207" s="42">
        <f t="shared" si="1903"/>
        <v>0</v>
      </c>
      <c r="AW207" s="42">
        <f t="shared" si="1903"/>
        <v>0</v>
      </c>
      <c r="AX207" s="42">
        <f t="shared" si="1903"/>
        <v>0</v>
      </c>
      <c r="AY207" s="42">
        <f t="shared" si="1903"/>
        <v>0</v>
      </c>
      <c r="AZ207" s="42">
        <f t="shared" si="1903"/>
        <v>0</v>
      </c>
      <c r="BA207" s="42">
        <f t="shared" si="1903"/>
        <v>0</v>
      </c>
      <c r="BB207" s="42">
        <f t="shared" si="1903"/>
        <v>0</v>
      </c>
      <c r="BC207" s="42">
        <f t="shared" si="1903"/>
        <v>0</v>
      </c>
      <c r="BD207" s="42">
        <f>IF(BD44="NA","0",IF(BD44&gt;2.2,1,0))</f>
        <v>0</v>
      </c>
      <c r="BE207" s="47" t="s">
        <v>20</v>
      </c>
      <c r="BF207" s="42">
        <f t="shared" ref="BF207:BN207" si="1904">IF(BF44="NA","0",IF(BF44&gt;2.2,1,0))</f>
        <v>0</v>
      </c>
      <c r="BG207" s="42">
        <f t="shared" si="1904"/>
        <v>0</v>
      </c>
      <c r="BH207" s="42">
        <f t="shared" si="1904"/>
        <v>0</v>
      </c>
      <c r="BI207" s="42">
        <f t="shared" si="1904"/>
        <v>0</v>
      </c>
      <c r="BJ207" s="42">
        <f t="shared" si="1904"/>
        <v>0</v>
      </c>
      <c r="BK207" s="42">
        <f t="shared" si="1904"/>
        <v>0</v>
      </c>
      <c r="BL207" s="42">
        <f t="shared" si="1904"/>
        <v>0</v>
      </c>
      <c r="BM207" s="42">
        <f t="shared" si="1904"/>
        <v>0</v>
      </c>
      <c r="BN207" s="42">
        <f t="shared" si="1904"/>
        <v>0</v>
      </c>
      <c r="BO207" s="42">
        <f>IF(BO44="NA","0",IF(BO44&gt;2.2,1,0))</f>
        <v>0</v>
      </c>
      <c r="BP207" s="47" t="s">
        <v>20</v>
      </c>
      <c r="BQ207" s="42">
        <f t="shared" ref="BQ207:BY207" si="1905">IF(BQ44="NA","0",IF(BQ44&gt;2.2,1,0))</f>
        <v>0</v>
      </c>
      <c r="BR207" s="42">
        <f t="shared" si="1905"/>
        <v>0</v>
      </c>
      <c r="BS207" s="42">
        <f t="shared" si="1905"/>
        <v>0</v>
      </c>
      <c r="BT207" s="42">
        <f t="shared" si="1905"/>
        <v>0</v>
      </c>
      <c r="BU207" s="42">
        <f t="shared" si="1905"/>
        <v>0</v>
      </c>
      <c r="BV207" s="42">
        <f t="shared" si="1905"/>
        <v>0</v>
      </c>
      <c r="BW207" s="42">
        <f t="shared" si="1905"/>
        <v>0</v>
      </c>
      <c r="BX207" s="42">
        <f t="shared" si="1905"/>
        <v>0</v>
      </c>
      <c r="BY207" s="42">
        <f t="shared" si="1905"/>
        <v>0</v>
      </c>
      <c r="BZ207" s="42">
        <f>IF(BZ44="NA","0",IF(BZ44&gt;2.2,1,0))</f>
        <v>0</v>
      </c>
      <c r="CA207" s="47" t="s">
        <v>20</v>
      </c>
      <c r="CB207" s="42">
        <f t="shared" ref="CB207:CJ207" si="1906">IF(CB44="NA","0",IF(CB44&gt;2.2,1,0))</f>
        <v>0</v>
      </c>
      <c r="CC207" s="42">
        <f t="shared" si="1906"/>
        <v>0</v>
      </c>
      <c r="CD207" s="42">
        <f t="shared" si="1906"/>
        <v>0</v>
      </c>
      <c r="CE207" s="42">
        <f t="shared" si="1906"/>
        <v>0</v>
      </c>
      <c r="CF207" s="42">
        <f t="shared" si="1906"/>
        <v>0</v>
      </c>
      <c r="CG207" s="42">
        <f t="shared" si="1906"/>
        <v>0</v>
      </c>
      <c r="CH207" s="42">
        <f t="shared" si="1906"/>
        <v>0</v>
      </c>
      <c r="CI207" s="42">
        <f t="shared" si="1906"/>
        <v>0</v>
      </c>
      <c r="CJ207" s="42">
        <f t="shared" si="1906"/>
        <v>0</v>
      </c>
      <c r="CK207" s="42">
        <f>IF(CK44="NA","0",IF(CK44&gt;2.2,1,0))</f>
        <v>0</v>
      </c>
      <c r="CL207" s="47" t="s">
        <v>20</v>
      </c>
      <c r="CM207" s="42">
        <f t="shared" ref="CM207:CU207" si="1907">IF(CM44="NA","0",IF(CM44&gt;2.2,1,0))</f>
        <v>0</v>
      </c>
      <c r="CN207" s="42">
        <f t="shared" si="1907"/>
        <v>0</v>
      </c>
      <c r="CO207" s="42">
        <f t="shared" si="1907"/>
        <v>0</v>
      </c>
      <c r="CP207" s="42">
        <f t="shared" si="1907"/>
        <v>0</v>
      </c>
      <c r="CQ207" s="42">
        <f t="shared" si="1907"/>
        <v>0</v>
      </c>
      <c r="CR207" s="42">
        <f t="shared" si="1907"/>
        <v>0</v>
      </c>
      <c r="CS207" s="42">
        <f t="shared" si="1907"/>
        <v>0</v>
      </c>
      <c r="CT207" s="42">
        <f t="shared" si="1907"/>
        <v>0</v>
      </c>
      <c r="CU207" s="42">
        <f t="shared" si="1907"/>
        <v>0</v>
      </c>
      <c r="CV207" s="42">
        <f>IF(CV44="NA","0",IF(CV44&gt;2.2,1,0))</f>
        <v>0</v>
      </c>
      <c r="CW207" s="47" t="s">
        <v>20</v>
      </c>
      <c r="CX207" s="42">
        <f t="shared" ref="CX207:DF207" si="1908">IF(CX44="NA","0",IF(CX44&gt;2.2,1,0))</f>
        <v>0</v>
      </c>
      <c r="CY207" s="42">
        <f t="shared" si="1908"/>
        <v>0</v>
      </c>
      <c r="CZ207" s="42">
        <f t="shared" si="1908"/>
        <v>0</v>
      </c>
      <c r="DA207" s="42">
        <f t="shared" si="1908"/>
        <v>0</v>
      </c>
      <c r="DB207" s="42">
        <f t="shared" si="1908"/>
        <v>0</v>
      </c>
      <c r="DC207" s="42">
        <f t="shared" si="1908"/>
        <v>0</v>
      </c>
      <c r="DD207" s="42">
        <f t="shared" si="1908"/>
        <v>0</v>
      </c>
      <c r="DE207" s="42">
        <f t="shared" si="1908"/>
        <v>0</v>
      </c>
      <c r="DF207" s="42">
        <f t="shared" si="1908"/>
        <v>0</v>
      </c>
      <c r="DG207" s="42">
        <f>IF(DG44="NA","0",IF(DG44&gt;2.2,1,0))</f>
        <v>0</v>
      </c>
      <c r="DH207" s="47" t="s">
        <v>20</v>
      </c>
      <c r="DI207" s="42">
        <f t="shared" ref="DI207:DQ207" si="1909">IF(DI44="NA","0",IF(DI44&gt;2.2,1,0))</f>
        <v>0</v>
      </c>
      <c r="DJ207" s="42">
        <f t="shared" si="1909"/>
        <v>0</v>
      </c>
      <c r="DK207" s="42">
        <f t="shared" si="1909"/>
        <v>0</v>
      </c>
      <c r="DL207" s="42">
        <f t="shared" si="1909"/>
        <v>0</v>
      </c>
      <c r="DM207" s="42">
        <f t="shared" si="1909"/>
        <v>0</v>
      </c>
      <c r="DN207" s="42">
        <f t="shared" si="1909"/>
        <v>0</v>
      </c>
      <c r="DO207" s="42">
        <f t="shared" si="1909"/>
        <v>0</v>
      </c>
      <c r="DP207" s="42">
        <f t="shared" si="1909"/>
        <v>0</v>
      </c>
      <c r="DQ207" s="42">
        <f t="shared" si="1909"/>
        <v>0</v>
      </c>
      <c r="DR207" s="42">
        <f>IF(DR44="NA","0",IF(DR44&gt;2.2,1,0))</f>
        <v>0</v>
      </c>
      <c r="DS207" s="47" t="s">
        <v>20</v>
      </c>
      <c r="DT207" s="42">
        <f t="shared" ref="DT207:EB207" si="1910">IF(DT44="NA","0",IF(DT44&gt;2.2,1,0))</f>
        <v>0</v>
      </c>
      <c r="DU207" s="42">
        <f t="shared" si="1910"/>
        <v>0</v>
      </c>
      <c r="DV207" s="42">
        <f t="shared" si="1910"/>
        <v>0</v>
      </c>
      <c r="DW207" s="42">
        <f t="shared" si="1910"/>
        <v>0</v>
      </c>
      <c r="DX207" s="42">
        <f t="shared" si="1910"/>
        <v>0</v>
      </c>
      <c r="DY207" s="42">
        <f t="shared" si="1910"/>
        <v>0</v>
      </c>
      <c r="DZ207" s="42">
        <f t="shared" si="1910"/>
        <v>0</v>
      </c>
      <c r="EA207" s="42">
        <f t="shared" si="1910"/>
        <v>0</v>
      </c>
      <c r="EB207" s="42">
        <f t="shared" si="1910"/>
        <v>0</v>
      </c>
      <c r="EC207" s="42">
        <f>IF(EC44="NA","0",IF(EC44&gt;2.2,1,0))</f>
        <v>0</v>
      </c>
      <c r="ED207" s="47" t="s">
        <v>20</v>
      </c>
      <c r="EE207" s="42">
        <f t="shared" ref="EE207:EM207" si="1911">IF(EE44="NA","0",IF(EE44&gt;2.2,1,0))</f>
        <v>0</v>
      </c>
      <c r="EF207" s="42">
        <f t="shared" si="1911"/>
        <v>0</v>
      </c>
      <c r="EG207" s="42">
        <f t="shared" si="1911"/>
        <v>0</v>
      </c>
      <c r="EH207" s="42">
        <f t="shared" si="1911"/>
        <v>0</v>
      </c>
      <c r="EI207" s="42">
        <f t="shared" si="1911"/>
        <v>0</v>
      </c>
      <c r="EJ207" s="42">
        <f t="shared" si="1911"/>
        <v>0</v>
      </c>
      <c r="EK207" s="42">
        <f t="shared" si="1911"/>
        <v>0</v>
      </c>
      <c r="EL207" s="42">
        <f t="shared" si="1911"/>
        <v>0</v>
      </c>
      <c r="EM207" s="42">
        <f t="shared" si="1911"/>
        <v>0</v>
      </c>
      <c r="EN207" s="42">
        <f t="shared" ref="EN207" si="1912">IF(EN44="NA","0",IF(EN44&gt;2.2,1,0))</f>
        <v>0</v>
      </c>
      <c r="EO207" s="47" t="s">
        <v>20</v>
      </c>
      <c r="EP207" s="42">
        <f t="shared" ref="EP207:EY207" si="1913">IF(EP44="NA","0",IF(EP44&gt;2.2,1,0))</f>
        <v>0</v>
      </c>
      <c r="EQ207" s="42">
        <f t="shared" si="1913"/>
        <v>0</v>
      </c>
      <c r="ER207" s="42">
        <f t="shared" si="1913"/>
        <v>0</v>
      </c>
      <c r="ES207" s="42">
        <f t="shared" si="1913"/>
        <v>0</v>
      </c>
      <c r="ET207" s="42">
        <f t="shared" si="1913"/>
        <v>0</v>
      </c>
      <c r="EU207" s="42">
        <f t="shared" si="1913"/>
        <v>0</v>
      </c>
      <c r="EV207" s="42">
        <f t="shared" si="1913"/>
        <v>0</v>
      </c>
      <c r="EW207" s="42">
        <f t="shared" si="1913"/>
        <v>0</v>
      </c>
      <c r="EX207" s="42">
        <f t="shared" si="1913"/>
        <v>0</v>
      </c>
      <c r="EY207" s="42">
        <f t="shared" si="1913"/>
        <v>0</v>
      </c>
      <c r="EZ207" s="47" t="s">
        <v>20</v>
      </c>
      <c r="FA207" s="42">
        <f t="shared" ref="FA207:FJ207" si="1914">IF(FA44="NA","0",IF(FA44&gt;2.2,1,0))</f>
        <v>0</v>
      </c>
      <c r="FB207" s="42">
        <f t="shared" si="1914"/>
        <v>0</v>
      </c>
      <c r="FC207" s="42">
        <f t="shared" si="1914"/>
        <v>0</v>
      </c>
      <c r="FD207" s="42">
        <f t="shared" si="1914"/>
        <v>0</v>
      </c>
      <c r="FE207" s="42">
        <f t="shared" si="1914"/>
        <v>0</v>
      </c>
      <c r="FF207" s="42">
        <f t="shared" si="1914"/>
        <v>0</v>
      </c>
      <c r="FG207" s="42">
        <f t="shared" si="1914"/>
        <v>0</v>
      </c>
      <c r="FH207" s="42">
        <f t="shared" si="1914"/>
        <v>0</v>
      </c>
      <c r="FI207" s="42">
        <f t="shared" si="1914"/>
        <v>0</v>
      </c>
      <c r="FJ207" s="42">
        <f t="shared" si="1914"/>
        <v>0</v>
      </c>
      <c r="FK207" s="47" t="s">
        <v>20</v>
      </c>
      <c r="FL207" s="42">
        <f t="shared" ref="FL207:FR207" si="1915">IF(FL44="NA","0",IF(FL44&gt;2.2,1,0))</f>
        <v>0</v>
      </c>
      <c r="FM207" s="42">
        <f t="shared" si="1915"/>
        <v>0</v>
      </c>
      <c r="FN207" s="42">
        <f t="shared" si="1915"/>
        <v>0</v>
      </c>
      <c r="FO207" s="42">
        <f t="shared" si="1915"/>
        <v>0</v>
      </c>
      <c r="FP207" s="42">
        <f t="shared" si="1915"/>
        <v>0</v>
      </c>
      <c r="FQ207" s="42">
        <f t="shared" si="1915"/>
        <v>0</v>
      </c>
      <c r="FR207" s="42">
        <f t="shared" si="1915"/>
        <v>0</v>
      </c>
      <c r="FS207" s="47" t="s">
        <v>20</v>
      </c>
      <c r="FT207" s="98" t="s">
        <v>20</v>
      </c>
      <c r="FU207" s="51">
        <f>SUM(B207:FS207)</f>
        <v>0</v>
      </c>
      <c r="FV207" s="44"/>
      <c r="FW207" s="4"/>
      <c r="FX207" s="4"/>
    </row>
    <row r="208" spans="1:180" x14ac:dyDescent="0.2">
      <c r="A208" s="47" t="s">
        <v>21</v>
      </c>
      <c r="B208" s="42">
        <f t="shared" ref="B208:K209" si="1916">IF(B45="NA","0",IF(B45&gt;2.2,1,0))</f>
        <v>0</v>
      </c>
      <c r="C208" s="42">
        <f t="shared" si="1916"/>
        <v>0</v>
      </c>
      <c r="D208" s="42">
        <f t="shared" si="1916"/>
        <v>0</v>
      </c>
      <c r="E208" s="42">
        <f t="shared" si="1916"/>
        <v>0</v>
      </c>
      <c r="F208" s="42">
        <f t="shared" si="1916"/>
        <v>0</v>
      </c>
      <c r="G208" s="42">
        <f t="shared" si="1916"/>
        <v>0</v>
      </c>
      <c r="H208" s="42">
        <f t="shared" si="1916"/>
        <v>0</v>
      </c>
      <c r="I208" s="42">
        <f t="shared" si="1916"/>
        <v>0</v>
      </c>
      <c r="J208" s="42">
        <f t="shared" si="1916"/>
        <v>0</v>
      </c>
      <c r="K208" s="42">
        <f t="shared" si="1916"/>
        <v>0</v>
      </c>
      <c r="L208" s="47" t="s">
        <v>21</v>
      </c>
      <c r="M208" s="42">
        <f t="shared" ref="M208:W208" si="1917">IF(M45="NA","0",IF(M45&gt;2.2,1,0))</f>
        <v>0</v>
      </c>
      <c r="N208" s="42">
        <f t="shared" si="1917"/>
        <v>0</v>
      </c>
      <c r="O208" s="42">
        <f t="shared" si="1917"/>
        <v>0</v>
      </c>
      <c r="P208" s="42">
        <f t="shared" si="1917"/>
        <v>0</v>
      </c>
      <c r="Q208" s="42">
        <f t="shared" si="1917"/>
        <v>0</v>
      </c>
      <c r="R208" s="42">
        <f t="shared" si="1917"/>
        <v>0</v>
      </c>
      <c r="S208" s="42">
        <f t="shared" si="1917"/>
        <v>0</v>
      </c>
      <c r="T208" s="42">
        <f t="shared" si="1917"/>
        <v>0</v>
      </c>
      <c r="U208" s="42">
        <f t="shared" si="1917"/>
        <v>0</v>
      </c>
      <c r="V208" s="42">
        <f t="shared" ref="V208" si="1918">IF(V45="NA","0",IF(V45&gt;2.2,1,0))</f>
        <v>0</v>
      </c>
      <c r="W208" s="42">
        <f t="shared" si="1917"/>
        <v>0</v>
      </c>
      <c r="X208" s="47" t="s">
        <v>21</v>
      </c>
      <c r="Y208" s="42">
        <f t="shared" ref="Y208:AH208" si="1919">IF(Y45="NA","0",IF(Y45&gt;2.2,1,0))</f>
        <v>0</v>
      </c>
      <c r="Z208" s="42">
        <f t="shared" si="1919"/>
        <v>0</v>
      </c>
      <c r="AA208" s="42">
        <f t="shared" si="1919"/>
        <v>0</v>
      </c>
      <c r="AB208" s="42">
        <f t="shared" si="1919"/>
        <v>0</v>
      </c>
      <c r="AC208" s="42">
        <f t="shared" si="1919"/>
        <v>0</v>
      </c>
      <c r="AD208" s="42">
        <f t="shared" si="1919"/>
        <v>0</v>
      </c>
      <c r="AE208" s="42">
        <f t="shared" si="1919"/>
        <v>0</v>
      </c>
      <c r="AF208" s="42">
        <f t="shared" si="1919"/>
        <v>0</v>
      </c>
      <c r="AG208" s="42">
        <f t="shared" si="1919"/>
        <v>0</v>
      </c>
      <c r="AH208" s="42">
        <f t="shared" si="1919"/>
        <v>0</v>
      </c>
      <c r="AI208" s="47" t="s">
        <v>21</v>
      </c>
      <c r="AJ208" s="42">
        <f t="shared" ref="AJ208:AR208" si="1920">IF(AJ45="NA","0",IF(AJ45&gt;2.2,1,0))</f>
        <v>0</v>
      </c>
      <c r="AK208" s="42">
        <f t="shared" si="1920"/>
        <v>0</v>
      </c>
      <c r="AL208" s="42">
        <f t="shared" si="1920"/>
        <v>0</v>
      </c>
      <c r="AM208" s="42">
        <f t="shared" si="1920"/>
        <v>0</v>
      </c>
      <c r="AN208" s="42">
        <f t="shared" si="1920"/>
        <v>0</v>
      </c>
      <c r="AO208" s="42">
        <f t="shared" si="1920"/>
        <v>0</v>
      </c>
      <c r="AP208" s="42">
        <f t="shared" si="1920"/>
        <v>0</v>
      </c>
      <c r="AQ208" s="42">
        <f t="shared" si="1920"/>
        <v>0</v>
      </c>
      <c r="AR208" s="42">
        <f t="shared" si="1920"/>
        <v>0</v>
      </c>
      <c r="AS208" s="42">
        <f>IF(AS45="NA","0",IF(AS45&gt;2.2,1,0))</f>
        <v>0</v>
      </c>
      <c r="AT208" s="47" t="s">
        <v>21</v>
      </c>
      <c r="AU208" s="42">
        <f t="shared" ref="AU208:BD208" si="1921">IF(AU45="NA","0",IF(AU45&gt;2.2,1,0))</f>
        <v>0</v>
      </c>
      <c r="AV208" s="42">
        <f t="shared" si="1921"/>
        <v>0</v>
      </c>
      <c r="AW208" s="42">
        <f t="shared" si="1921"/>
        <v>0</v>
      </c>
      <c r="AX208" s="42">
        <f t="shared" si="1921"/>
        <v>0</v>
      </c>
      <c r="AY208" s="42">
        <f t="shared" si="1921"/>
        <v>0</v>
      </c>
      <c r="AZ208" s="42">
        <f t="shared" si="1921"/>
        <v>0</v>
      </c>
      <c r="BA208" s="42">
        <f t="shared" si="1921"/>
        <v>0</v>
      </c>
      <c r="BB208" s="42">
        <f t="shared" si="1921"/>
        <v>0</v>
      </c>
      <c r="BC208" s="42">
        <f t="shared" si="1921"/>
        <v>0</v>
      </c>
      <c r="BD208" s="42">
        <f t="shared" si="1921"/>
        <v>0</v>
      </c>
      <c r="BE208" s="47" t="s">
        <v>21</v>
      </c>
      <c r="BF208" s="42">
        <f t="shared" ref="BF208:BN208" si="1922">IF(BF45="NA","0",IF(BF45&gt;2.2,1,0))</f>
        <v>0</v>
      </c>
      <c r="BG208" s="42">
        <f t="shared" si="1922"/>
        <v>0</v>
      </c>
      <c r="BH208" s="42">
        <f t="shared" si="1922"/>
        <v>0</v>
      </c>
      <c r="BI208" s="42">
        <f t="shared" si="1922"/>
        <v>0</v>
      </c>
      <c r="BJ208" s="42">
        <f t="shared" si="1922"/>
        <v>0</v>
      </c>
      <c r="BK208" s="42">
        <f t="shared" si="1922"/>
        <v>0</v>
      </c>
      <c r="BL208" s="42">
        <f t="shared" si="1922"/>
        <v>0</v>
      </c>
      <c r="BM208" s="42">
        <f t="shared" si="1922"/>
        <v>0</v>
      </c>
      <c r="BN208" s="42">
        <f t="shared" si="1922"/>
        <v>0</v>
      </c>
      <c r="BO208" s="42">
        <f>IF(BO45="NA","0",IF(BO45&gt;2.2,1,0))</f>
        <v>0</v>
      </c>
      <c r="BP208" s="47" t="s">
        <v>21</v>
      </c>
      <c r="BQ208" s="42">
        <f t="shared" ref="BQ208:BY208" si="1923">IF(BQ45="NA","0",IF(BQ45&gt;2.2,1,0))</f>
        <v>0</v>
      </c>
      <c r="BR208" s="42">
        <f t="shared" si="1923"/>
        <v>0</v>
      </c>
      <c r="BS208" s="42">
        <f t="shared" si="1923"/>
        <v>0</v>
      </c>
      <c r="BT208" s="42">
        <f t="shared" si="1923"/>
        <v>0</v>
      </c>
      <c r="BU208" s="42">
        <f t="shared" si="1923"/>
        <v>0</v>
      </c>
      <c r="BV208" s="42">
        <f t="shared" si="1923"/>
        <v>0</v>
      </c>
      <c r="BW208" s="42">
        <f t="shared" si="1923"/>
        <v>0</v>
      </c>
      <c r="BX208" s="42">
        <f t="shared" si="1923"/>
        <v>0</v>
      </c>
      <c r="BY208" s="42">
        <f t="shared" si="1923"/>
        <v>0</v>
      </c>
      <c r="BZ208" s="42">
        <f>IF(BZ45="NA","0",IF(BZ45&gt;2.2,1,0))</f>
        <v>0</v>
      </c>
      <c r="CA208" s="47" t="s">
        <v>21</v>
      </c>
      <c r="CB208" s="42">
        <f t="shared" ref="CB208:CJ208" si="1924">IF(CB45="NA","0",IF(CB45&gt;2.2,1,0))</f>
        <v>0</v>
      </c>
      <c r="CC208" s="42">
        <f t="shared" si="1924"/>
        <v>0</v>
      </c>
      <c r="CD208" s="42">
        <f t="shared" si="1924"/>
        <v>0</v>
      </c>
      <c r="CE208" s="42">
        <f t="shared" si="1924"/>
        <v>0</v>
      </c>
      <c r="CF208" s="42">
        <f t="shared" si="1924"/>
        <v>0</v>
      </c>
      <c r="CG208" s="42">
        <f t="shared" si="1924"/>
        <v>0</v>
      </c>
      <c r="CH208" s="42">
        <f t="shared" si="1924"/>
        <v>0</v>
      </c>
      <c r="CI208" s="42">
        <f t="shared" si="1924"/>
        <v>0</v>
      </c>
      <c r="CJ208" s="42">
        <f t="shared" si="1924"/>
        <v>0</v>
      </c>
      <c r="CK208" s="42">
        <f>IF(CK45="NA","0",IF(CK45&gt;2.2,1,0))</f>
        <v>0</v>
      </c>
      <c r="CL208" s="47" t="s">
        <v>21</v>
      </c>
      <c r="CM208" s="42">
        <f t="shared" ref="CM208:CU208" si="1925">IF(CM45="NA","0",IF(CM45&gt;2.2,1,0))</f>
        <v>0</v>
      </c>
      <c r="CN208" s="42">
        <f t="shared" si="1925"/>
        <v>0</v>
      </c>
      <c r="CO208" s="42">
        <f t="shared" si="1925"/>
        <v>0</v>
      </c>
      <c r="CP208" s="42">
        <f t="shared" si="1925"/>
        <v>0</v>
      </c>
      <c r="CQ208" s="42">
        <f t="shared" si="1925"/>
        <v>0</v>
      </c>
      <c r="CR208" s="42">
        <f t="shared" si="1925"/>
        <v>0</v>
      </c>
      <c r="CS208" s="42">
        <f t="shared" si="1925"/>
        <v>0</v>
      </c>
      <c r="CT208" s="42">
        <f t="shared" si="1925"/>
        <v>0</v>
      </c>
      <c r="CU208" s="42">
        <f t="shared" si="1925"/>
        <v>0</v>
      </c>
      <c r="CV208" s="42">
        <f>IF(CV45="NA","0",IF(CV45&gt;2.2,1,0))</f>
        <v>0</v>
      </c>
      <c r="CW208" s="47" t="s">
        <v>21</v>
      </c>
      <c r="CX208" s="42">
        <f t="shared" ref="CX208:DF208" si="1926">IF(CX45="NA","0",IF(CX45&gt;2.2,1,0))</f>
        <v>0</v>
      </c>
      <c r="CY208" s="42">
        <f t="shared" si="1926"/>
        <v>0</v>
      </c>
      <c r="CZ208" s="42">
        <f t="shared" si="1926"/>
        <v>0</v>
      </c>
      <c r="DA208" s="42">
        <f t="shared" si="1926"/>
        <v>0</v>
      </c>
      <c r="DB208" s="42">
        <f t="shared" si="1926"/>
        <v>0</v>
      </c>
      <c r="DC208" s="42">
        <f t="shared" si="1926"/>
        <v>0</v>
      </c>
      <c r="DD208" s="42">
        <f t="shared" si="1926"/>
        <v>0</v>
      </c>
      <c r="DE208" s="42">
        <f t="shared" si="1926"/>
        <v>0</v>
      </c>
      <c r="DF208" s="42">
        <f t="shared" si="1926"/>
        <v>0</v>
      </c>
      <c r="DG208" s="42">
        <f>IF(DG45="NA","0",IF(DG45&gt;2.2,1,0))</f>
        <v>0</v>
      </c>
      <c r="DH208" s="47" t="s">
        <v>21</v>
      </c>
      <c r="DI208" s="42">
        <f t="shared" ref="DI208:DQ208" si="1927">IF(DI45="NA","0",IF(DI45&gt;2.2,1,0))</f>
        <v>0</v>
      </c>
      <c r="DJ208" s="42">
        <f t="shared" si="1927"/>
        <v>0</v>
      </c>
      <c r="DK208" s="42">
        <f t="shared" si="1927"/>
        <v>0</v>
      </c>
      <c r="DL208" s="42">
        <f t="shared" si="1927"/>
        <v>0</v>
      </c>
      <c r="DM208" s="42">
        <f t="shared" si="1927"/>
        <v>0</v>
      </c>
      <c r="DN208" s="42">
        <f t="shared" si="1927"/>
        <v>0</v>
      </c>
      <c r="DO208" s="42">
        <f t="shared" si="1927"/>
        <v>0</v>
      </c>
      <c r="DP208" s="42">
        <f t="shared" si="1927"/>
        <v>0</v>
      </c>
      <c r="DQ208" s="42">
        <f t="shared" si="1927"/>
        <v>0</v>
      </c>
      <c r="DR208" s="42">
        <f>IF(DR45="NA","0",IF(DR45&gt;2.2,1,0))</f>
        <v>0</v>
      </c>
      <c r="DS208" s="47" t="s">
        <v>21</v>
      </c>
      <c r="DT208" s="42">
        <f t="shared" ref="DT208:EB208" si="1928">IF(DT45="NA","0",IF(DT45&gt;2.2,1,0))</f>
        <v>0</v>
      </c>
      <c r="DU208" s="42">
        <f t="shared" si="1928"/>
        <v>0</v>
      </c>
      <c r="DV208" s="42">
        <f t="shared" si="1928"/>
        <v>0</v>
      </c>
      <c r="DW208" s="42">
        <f t="shared" si="1928"/>
        <v>0</v>
      </c>
      <c r="DX208" s="42">
        <f t="shared" si="1928"/>
        <v>0</v>
      </c>
      <c r="DY208" s="42">
        <f t="shared" si="1928"/>
        <v>0</v>
      </c>
      <c r="DZ208" s="42">
        <f t="shared" si="1928"/>
        <v>0</v>
      </c>
      <c r="EA208" s="42">
        <f t="shared" si="1928"/>
        <v>0</v>
      </c>
      <c r="EB208" s="42">
        <f t="shared" si="1928"/>
        <v>0</v>
      </c>
      <c r="EC208" s="42">
        <f>IF(EC45="NA","0",IF(EC45&gt;2.2,1,0))</f>
        <v>0</v>
      </c>
      <c r="ED208" s="47" t="s">
        <v>21</v>
      </c>
      <c r="EE208" s="42">
        <f t="shared" ref="EE208:EM208" si="1929">IF(EE45="NA","0",IF(EE45&gt;2.2,1,0))</f>
        <v>0</v>
      </c>
      <c r="EF208" s="42">
        <f t="shared" si="1929"/>
        <v>0</v>
      </c>
      <c r="EG208" s="42">
        <f t="shared" si="1929"/>
        <v>0</v>
      </c>
      <c r="EH208" s="42">
        <f t="shared" si="1929"/>
        <v>0</v>
      </c>
      <c r="EI208" s="42">
        <f t="shared" si="1929"/>
        <v>0</v>
      </c>
      <c r="EJ208" s="42">
        <f t="shared" si="1929"/>
        <v>0</v>
      </c>
      <c r="EK208" s="42">
        <f t="shared" si="1929"/>
        <v>0</v>
      </c>
      <c r="EL208" s="42">
        <f t="shared" si="1929"/>
        <v>0</v>
      </c>
      <c r="EM208" s="42">
        <f t="shared" si="1929"/>
        <v>0</v>
      </c>
      <c r="EN208" s="42">
        <f t="shared" ref="EN208" si="1930">IF(EN45="NA","0",IF(EN45&gt;2.2,1,0))</f>
        <v>0</v>
      </c>
      <c r="EO208" s="47" t="s">
        <v>21</v>
      </c>
      <c r="EP208" s="42">
        <f t="shared" ref="EP208:EY208" si="1931">IF(EP45="NA","0",IF(EP45&gt;2.2,1,0))</f>
        <v>0</v>
      </c>
      <c r="EQ208" s="42">
        <f t="shared" si="1931"/>
        <v>0</v>
      </c>
      <c r="ER208" s="42">
        <f t="shared" si="1931"/>
        <v>0</v>
      </c>
      <c r="ES208" s="42">
        <f t="shared" si="1931"/>
        <v>0</v>
      </c>
      <c r="ET208" s="42">
        <f t="shared" si="1931"/>
        <v>0</v>
      </c>
      <c r="EU208" s="42">
        <f t="shared" si="1931"/>
        <v>0</v>
      </c>
      <c r="EV208" s="42">
        <f t="shared" si="1931"/>
        <v>0</v>
      </c>
      <c r="EW208" s="42">
        <f t="shared" si="1931"/>
        <v>0</v>
      </c>
      <c r="EX208" s="42">
        <f t="shared" si="1931"/>
        <v>0</v>
      </c>
      <c r="EY208" s="42">
        <f t="shared" si="1931"/>
        <v>0</v>
      </c>
      <c r="EZ208" s="47" t="s">
        <v>21</v>
      </c>
      <c r="FA208" s="42">
        <f t="shared" ref="FA208:FJ208" si="1932">IF(FA45="NA","0",IF(FA45&gt;2.2,1,0))</f>
        <v>0</v>
      </c>
      <c r="FB208" s="42">
        <f t="shared" si="1932"/>
        <v>0</v>
      </c>
      <c r="FC208" s="42">
        <f t="shared" si="1932"/>
        <v>0</v>
      </c>
      <c r="FD208" s="42">
        <f t="shared" si="1932"/>
        <v>0</v>
      </c>
      <c r="FE208" s="42">
        <f t="shared" si="1932"/>
        <v>0</v>
      </c>
      <c r="FF208" s="42">
        <f t="shared" si="1932"/>
        <v>0</v>
      </c>
      <c r="FG208" s="42">
        <f t="shared" si="1932"/>
        <v>0</v>
      </c>
      <c r="FH208" s="42">
        <f t="shared" si="1932"/>
        <v>0</v>
      </c>
      <c r="FI208" s="42">
        <f t="shared" si="1932"/>
        <v>0</v>
      </c>
      <c r="FJ208" s="42">
        <f t="shared" si="1932"/>
        <v>0</v>
      </c>
      <c r="FK208" s="47" t="s">
        <v>21</v>
      </c>
      <c r="FL208" s="42">
        <f t="shared" ref="FL208:FR208" si="1933">IF(FL45="NA","0",IF(FL45&gt;2.2,1,0))</f>
        <v>0</v>
      </c>
      <c r="FM208" s="42">
        <f t="shared" si="1933"/>
        <v>0</v>
      </c>
      <c r="FN208" s="42">
        <f t="shared" si="1933"/>
        <v>0</v>
      </c>
      <c r="FO208" s="42">
        <f t="shared" si="1933"/>
        <v>0</v>
      </c>
      <c r="FP208" s="42">
        <f t="shared" si="1933"/>
        <v>0</v>
      </c>
      <c r="FQ208" s="42">
        <f t="shared" si="1933"/>
        <v>0</v>
      </c>
      <c r="FR208" s="42">
        <f t="shared" si="1933"/>
        <v>0</v>
      </c>
      <c r="FS208" s="47" t="s">
        <v>21</v>
      </c>
      <c r="FT208" s="98" t="s">
        <v>21</v>
      </c>
      <c r="FU208" s="51">
        <f>SUM(B208:FS208)</f>
        <v>0</v>
      </c>
      <c r="FV208" s="44"/>
      <c r="FW208" s="4"/>
      <c r="FX208" s="4"/>
    </row>
    <row r="209" spans="1:180" x14ac:dyDescent="0.2">
      <c r="A209" s="47" t="s">
        <v>22</v>
      </c>
      <c r="B209" s="42">
        <f t="shared" si="1916"/>
        <v>0</v>
      </c>
      <c r="C209" s="42">
        <f t="shared" si="1916"/>
        <v>0</v>
      </c>
      <c r="D209" s="42">
        <f t="shared" si="1916"/>
        <v>0</v>
      </c>
      <c r="E209" s="42">
        <f t="shared" si="1916"/>
        <v>0</v>
      </c>
      <c r="F209" s="42">
        <f t="shared" si="1916"/>
        <v>0</v>
      </c>
      <c r="G209" s="42">
        <f t="shared" si="1916"/>
        <v>0</v>
      </c>
      <c r="H209" s="42">
        <f t="shared" si="1916"/>
        <v>0</v>
      </c>
      <c r="I209" s="42">
        <f t="shared" si="1916"/>
        <v>0</v>
      </c>
      <c r="J209" s="42">
        <f t="shared" si="1916"/>
        <v>0</v>
      </c>
      <c r="K209" s="42">
        <f t="shared" si="1916"/>
        <v>0</v>
      </c>
      <c r="L209" s="47" t="s">
        <v>22</v>
      </c>
      <c r="M209" s="42">
        <f t="shared" ref="M209:W209" si="1934">IF(M46="NA","0",IF(M46&gt;2.2,1,0))</f>
        <v>0</v>
      </c>
      <c r="N209" s="42">
        <f t="shared" si="1934"/>
        <v>0</v>
      </c>
      <c r="O209" s="42">
        <f t="shared" si="1934"/>
        <v>0</v>
      </c>
      <c r="P209" s="42">
        <f t="shared" si="1934"/>
        <v>0</v>
      </c>
      <c r="Q209" s="42">
        <f t="shared" si="1934"/>
        <v>0</v>
      </c>
      <c r="R209" s="42">
        <f t="shared" si="1934"/>
        <v>0</v>
      </c>
      <c r="S209" s="42">
        <f t="shared" si="1934"/>
        <v>0</v>
      </c>
      <c r="T209" s="42">
        <f t="shared" si="1934"/>
        <v>0</v>
      </c>
      <c r="U209" s="42">
        <f t="shared" si="1934"/>
        <v>0</v>
      </c>
      <c r="V209" s="42">
        <f t="shared" ref="V209" si="1935">IF(V46="NA","0",IF(V46&gt;2.2,1,0))</f>
        <v>0</v>
      </c>
      <c r="W209" s="42">
        <f t="shared" si="1934"/>
        <v>0</v>
      </c>
      <c r="X209" s="47" t="s">
        <v>22</v>
      </c>
      <c r="Y209" s="42">
        <f t="shared" ref="Y209:AH209" si="1936">IF(Y46="NA","0",IF(Y46&gt;2.2,1,0))</f>
        <v>0</v>
      </c>
      <c r="Z209" s="42">
        <f t="shared" si="1936"/>
        <v>0</v>
      </c>
      <c r="AA209" s="42">
        <f t="shared" si="1936"/>
        <v>0</v>
      </c>
      <c r="AB209" s="42">
        <f t="shared" si="1936"/>
        <v>0</v>
      </c>
      <c r="AC209" s="42">
        <f t="shared" si="1936"/>
        <v>0</v>
      </c>
      <c r="AD209" s="42">
        <f t="shared" si="1936"/>
        <v>0</v>
      </c>
      <c r="AE209" s="42">
        <f t="shared" si="1936"/>
        <v>0</v>
      </c>
      <c r="AF209" s="42">
        <f t="shared" si="1936"/>
        <v>0</v>
      </c>
      <c r="AG209" s="42">
        <f t="shared" si="1936"/>
        <v>1</v>
      </c>
      <c r="AH209" s="42">
        <f t="shared" si="1936"/>
        <v>0</v>
      </c>
      <c r="AI209" s="47" t="s">
        <v>22</v>
      </c>
      <c r="AJ209" s="42">
        <f t="shared" ref="AJ209:AR209" si="1937">IF(AJ46="NA","0",IF(AJ46&gt;2.2,1,0))</f>
        <v>0</v>
      </c>
      <c r="AK209" s="42">
        <f t="shared" si="1937"/>
        <v>0</v>
      </c>
      <c r="AL209" s="42">
        <f t="shared" si="1937"/>
        <v>0</v>
      </c>
      <c r="AM209" s="42">
        <f t="shared" si="1937"/>
        <v>0</v>
      </c>
      <c r="AN209" s="42">
        <f t="shared" si="1937"/>
        <v>0</v>
      </c>
      <c r="AO209" s="42">
        <f t="shared" si="1937"/>
        <v>0</v>
      </c>
      <c r="AP209" s="42">
        <f t="shared" si="1937"/>
        <v>0</v>
      </c>
      <c r="AQ209" s="42">
        <f t="shared" si="1937"/>
        <v>0</v>
      </c>
      <c r="AR209" s="42">
        <f t="shared" si="1937"/>
        <v>0</v>
      </c>
      <c r="AS209" s="42">
        <f>IF(AS46="NA","0",IF(AS46&gt;2.2,1,0))</f>
        <v>0</v>
      </c>
      <c r="AT209" s="47" t="s">
        <v>22</v>
      </c>
      <c r="AU209" s="42">
        <f t="shared" ref="AU209:BD209" si="1938">IF(AU46="NA","0",IF(AU46&gt;2.2,1,0))</f>
        <v>0</v>
      </c>
      <c r="AV209" s="42">
        <f t="shared" si="1938"/>
        <v>0</v>
      </c>
      <c r="AW209" s="42">
        <f t="shared" si="1938"/>
        <v>0</v>
      </c>
      <c r="AX209" s="42">
        <f t="shared" si="1938"/>
        <v>0</v>
      </c>
      <c r="AY209" s="42">
        <f t="shared" si="1938"/>
        <v>0</v>
      </c>
      <c r="AZ209" s="42">
        <f t="shared" si="1938"/>
        <v>0</v>
      </c>
      <c r="BA209" s="42">
        <f t="shared" si="1938"/>
        <v>0</v>
      </c>
      <c r="BB209" s="42">
        <f t="shared" si="1938"/>
        <v>0</v>
      </c>
      <c r="BC209" s="42">
        <f t="shared" si="1938"/>
        <v>0</v>
      </c>
      <c r="BD209" s="42">
        <f t="shared" si="1938"/>
        <v>0</v>
      </c>
      <c r="BE209" s="47" t="s">
        <v>22</v>
      </c>
      <c r="BF209" s="42">
        <f t="shared" ref="BF209:BN209" si="1939">IF(BF46="NA","0",IF(BF46&gt;2.2,1,0))</f>
        <v>0</v>
      </c>
      <c r="BG209" s="42">
        <f t="shared" si="1939"/>
        <v>0</v>
      </c>
      <c r="BH209" s="42">
        <f t="shared" si="1939"/>
        <v>0</v>
      </c>
      <c r="BI209" s="42">
        <f t="shared" si="1939"/>
        <v>0</v>
      </c>
      <c r="BJ209" s="42">
        <f t="shared" si="1939"/>
        <v>0</v>
      </c>
      <c r="BK209" s="42">
        <f t="shared" si="1939"/>
        <v>0</v>
      </c>
      <c r="BL209" s="42">
        <f t="shared" si="1939"/>
        <v>0</v>
      </c>
      <c r="BM209" s="42">
        <f t="shared" si="1939"/>
        <v>0</v>
      </c>
      <c r="BN209" s="42">
        <f t="shared" si="1939"/>
        <v>0</v>
      </c>
      <c r="BO209" s="42">
        <f>IF(BO46="NA","0",IF(BO46&gt;2.2,1,0))</f>
        <v>0</v>
      </c>
      <c r="BP209" s="47" t="s">
        <v>22</v>
      </c>
      <c r="BQ209" s="42">
        <f t="shared" ref="BQ209:BY209" si="1940">IF(BQ46="NA","0",IF(BQ46&gt;2.2,1,0))</f>
        <v>0</v>
      </c>
      <c r="BR209" s="42">
        <f t="shared" si="1940"/>
        <v>0</v>
      </c>
      <c r="BS209" s="42">
        <f t="shared" si="1940"/>
        <v>0</v>
      </c>
      <c r="BT209" s="42">
        <f t="shared" si="1940"/>
        <v>0</v>
      </c>
      <c r="BU209" s="42">
        <f t="shared" si="1940"/>
        <v>0</v>
      </c>
      <c r="BV209" s="42">
        <f t="shared" si="1940"/>
        <v>0</v>
      </c>
      <c r="BW209" s="42">
        <f t="shared" si="1940"/>
        <v>0</v>
      </c>
      <c r="BX209" s="42">
        <f t="shared" si="1940"/>
        <v>0</v>
      </c>
      <c r="BY209" s="42">
        <f t="shared" si="1940"/>
        <v>0</v>
      </c>
      <c r="BZ209" s="42">
        <f>IF(BZ46="NA","0",IF(BZ46&gt;2.2,1,0))</f>
        <v>0</v>
      </c>
      <c r="CA209" s="47" t="s">
        <v>22</v>
      </c>
      <c r="CB209" s="42">
        <f t="shared" ref="CB209:CJ209" si="1941">IF(CB46="NA","0",IF(CB46&gt;2.2,1,0))</f>
        <v>0</v>
      </c>
      <c r="CC209" s="42">
        <f t="shared" si="1941"/>
        <v>0</v>
      </c>
      <c r="CD209" s="42">
        <f t="shared" si="1941"/>
        <v>0</v>
      </c>
      <c r="CE209" s="42">
        <f t="shared" si="1941"/>
        <v>0</v>
      </c>
      <c r="CF209" s="42">
        <f t="shared" si="1941"/>
        <v>0</v>
      </c>
      <c r="CG209" s="42">
        <f t="shared" si="1941"/>
        <v>0</v>
      </c>
      <c r="CH209" s="42">
        <f t="shared" si="1941"/>
        <v>0</v>
      </c>
      <c r="CI209" s="42">
        <f t="shared" si="1941"/>
        <v>0</v>
      </c>
      <c r="CJ209" s="42">
        <f t="shared" si="1941"/>
        <v>0</v>
      </c>
      <c r="CK209" s="42">
        <f>IF(CK46="NA","0",IF(CK46&gt;2.2,1,0))</f>
        <v>0</v>
      </c>
      <c r="CL209" s="47" t="s">
        <v>22</v>
      </c>
      <c r="CM209" s="42">
        <f t="shared" ref="CM209:CU209" si="1942">IF(CM46="NA","0",IF(CM46&gt;2.2,1,0))</f>
        <v>0</v>
      </c>
      <c r="CN209" s="42">
        <f t="shared" si="1942"/>
        <v>0</v>
      </c>
      <c r="CO209" s="42">
        <f t="shared" si="1942"/>
        <v>0</v>
      </c>
      <c r="CP209" s="42">
        <f t="shared" si="1942"/>
        <v>0</v>
      </c>
      <c r="CQ209" s="42">
        <f t="shared" si="1942"/>
        <v>0</v>
      </c>
      <c r="CR209" s="42">
        <f t="shared" si="1942"/>
        <v>0</v>
      </c>
      <c r="CS209" s="42">
        <f t="shared" si="1942"/>
        <v>0</v>
      </c>
      <c r="CT209" s="42">
        <f t="shared" si="1942"/>
        <v>0</v>
      </c>
      <c r="CU209" s="42">
        <f t="shared" si="1942"/>
        <v>0</v>
      </c>
      <c r="CV209" s="42">
        <f>IF(CV46="NA","0",IF(CV46&gt;2.2,1,0))</f>
        <v>0</v>
      </c>
      <c r="CW209" s="47" t="s">
        <v>22</v>
      </c>
      <c r="CX209" s="42">
        <f t="shared" ref="CX209:DF209" si="1943">IF(CX46="NA","0",IF(CX46&gt;2.2,1,0))</f>
        <v>0</v>
      </c>
      <c r="CY209" s="42">
        <f t="shared" si="1943"/>
        <v>0</v>
      </c>
      <c r="CZ209" s="42">
        <f t="shared" si="1943"/>
        <v>0</v>
      </c>
      <c r="DA209" s="42">
        <f t="shared" si="1943"/>
        <v>0</v>
      </c>
      <c r="DB209" s="42">
        <f t="shared" si="1943"/>
        <v>0</v>
      </c>
      <c r="DC209" s="42">
        <f t="shared" si="1943"/>
        <v>0</v>
      </c>
      <c r="DD209" s="42">
        <f t="shared" si="1943"/>
        <v>0</v>
      </c>
      <c r="DE209" s="42">
        <f t="shared" si="1943"/>
        <v>0</v>
      </c>
      <c r="DF209" s="42">
        <f t="shared" si="1943"/>
        <v>0</v>
      </c>
      <c r="DG209" s="42">
        <f>IF(DG46="NA","0",IF(DG46&gt;2.2,1,0))</f>
        <v>0</v>
      </c>
      <c r="DH209" s="47" t="s">
        <v>22</v>
      </c>
      <c r="DI209" s="42">
        <f t="shared" ref="DI209:DQ209" si="1944">IF(DI46="NA","0",IF(DI46&gt;2.2,1,0))</f>
        <v>0</v>
      </c>
      <c r="DJ209" s="42">
        <f t="shared" si="1944"/>
        <v>0</v>
      </c>
      <c r="DK209" s="42">
        <f t="shared" si="1944"/>
        <v>0</v>
      </c>
      <c r="DL209" s="42">
        <f t="shared" si="1944"/>
        <v>0</v>
      </c>
      <c r="DM209" s="42">
        <f t="shared" si="1944"/>
        <v>0</v>
      </c>
      <c r="DN209" s="42">
        <f t="shared" si="1944"/>
        <v>0</v>
      </c>
      <c r="DO209" s="42">
        <f t="shared" si="1944"/>
        <v>0</v>
      </c>
      <c r="DP209" s="42">
        <f t="shared" si="1944"/>
        <v>0</v>
      </c>
      <c r="DQ209" s="42">
        <f t="shared" si="1944"/>
        <v>0</v>
      </c>
      <c r="DR209" s="42">
        <f>IF(DR46="NA","0",IF(DR46&gt;2.2,1,0))</f>
        <v>0</v>
      </c>
      <c r="DS209" s="47" t="s">
        <v>22</v>
      </c>
      <c r="DT209" s="42">
        <f t="shared" ref="DT209:EB209" si="1945">IF(DT46="NA","0",IF(DT46&gt;2.2,1,0))</f>
        <v>0</v>
      </c>
      <c r="DU209" s="42">
        <f t="shared" si="1945"/>
        <v>0</v>
      </c>
      <c r="DV209" s="42">
        <f t="shared" si="1945"/>
        <v>0</v>
      </c>
      <c r="DW209" s="42">
        <f t="shared" si="1945"/>
        <v>0</v>
      </c>
      <c r="DX209" s="42">
        <f t="shared" si="1945"/>
        <v>0</v>
      </c>
      <c r="DY209" s="42">
        <f t="shared" si="1945"/>
        <v>0</v>
      </c>
      <c r="DZ209" s="42">
        <f t="shared" si="1945"/>
        <v>0</v>
      </c>
      <c r="EA209" s="42">
        <f t="shared" si="1945"/>
        <v>0</v>
      </c>
      <c r="EB209" s="42">
        <f t="shared" si="1945"/>
        <v>0</v>
      </c>
      <c r="EC209" s="42">
        <f>IF(EC46="NA","0",IF(EC46&gt;2.2,1,0))</f>
        <v>0</v>
      </c>
      <c r="ED209" s="47" t="s">
        <v>22</v>
      </c>
      <c r="EE209" s="42">
        <f t="shared" ref="EE209:EM209" si="1946">IF(EE46="NA","0",IF(EE46&gt;2.2,1,0))</f>
        <v>0</v>
      </c>
      <c r="EF209" s="42">
        <f t="shared" si="1946"/>
        <v>0</v>
      </c>
      <c r="EG209" s="42">
        <f t="shared" si="1946"/>
        <v>0</v>
      </c>
      <c r="EH209" s="42">
        <f t="shared" si="1946"/>
        <v>0</v>
      </c>
      <c r="EI209" s="42">
        <f t="shared" si="1946"/>
        <v>0</v>
      </c>
      <c r="EJ209" s="42">
        <f t="shared" si="1946"/>
        <v>0</v>
      </c>
      <c r="EK209" s="42">
        <f t="shared" si="1946"/>
        <v>0</v>
      </c>
      <c r="EL209" s="42">
        <f t="shared" si="1946"/>
        <v>0</v>
      </c>
      <c r="EM209" s="42">
        <f t="shared" si="1946"/>
        <v>0</v>
      </c>
      <c r="EN209" s="42">
        <f t="shared" ref="EN209" si="1947">IF(EN46="NA","0",IF(EN46&gt;2.2,1,0))</f>
        <v>0</v>
      </c>
      <c r="EO209" s="47" t="s">
        <v>22</v>
      </c>
      <c r="EP209" s="42">
        <f t="shared" ref="EP209:EY209" si="1948">IF(EP46="NA","0",IF(EP46&gt;2.2,1,0))</f>
        <v>0</v>
      </c>
      <c r="EQ209" s="42">
        <f t="shared" si="1948"/>
        <v>0</v>
      </c>
      <c r="ER209" s="42">
        <f t="shared" si="1948"/>
        <v>0</v>
      </c>
      <c r="ES209" s="42">
        <f t="shared" si="1948"/>
        <v>0</v>
      </c>
      <c r="ET209" s="42">
        <f t="shared" si="1948"/>
        <v>0</v>
      </c>
      <c r="EU209" s="42">
        <f t="shared" si="1948"/>
        <v>0</v>
      </c>
      <c r="EV209" s="42">
        <f t="shared" si="1948"/>
        <v>0</v>
      </c>
      <c r="EW209" s="42">
        <f t="shared" si="1948"/>
        <v>0</v>
      </c>
      <c r="EX209" s="42">
        <f t="shared" si="1948"/>
        <v>0</v>
      </c>
      <c r="EY209" s="42">
        <f t="shared" si="1948"/>
        <v>0</v>
      </c>
      <c r="EZ209" s="47" t="s">
        <v>22</v>
      </c>
      <c r="FA209" s="42">
        <f t="shared" ref="FA209:FJ209" si="1949">IF(FA46="NA","0",IF(FA46&gt;2.2,1,0))</f>
        <v>0</v>
      </c>
      <c r="FB209" s="42">
        <f t="shared" si="1949"/>
        <v>0</v>
      </c>
      <c r="FC209" s="42">
        <f t="shared" si="1949"/>
        <v>0</v>
      </c>
      <c r="FD209" s="42">
        <f t="shared" si="1949"/>
        <v>0</v>
      </c>
      <c r="FE209" s="42">
        <f t="shared" si="1949"/>
        <v>0</v>
      </c>
      <c r="FF209" s="42">
        <f t="shared" si="1949"/>
        <v>0</v>
      </c>
      <c r="FG209" s="42">
        <f t="shared" si="1949"/>
        <v>0</v>
      </c>
      <c r="FH209" s="42">
        <f t="shared" si="1949"/>
        <v>0</v>
      </c>
      <c r="FI209" s="42">
        <f t="shared" si="1949"/>
        <v>0</v>
      </c>
      <c r="FJ209" s="42">
        <f t="shared" si="1949"/>
        <v>0</v>
      </c>
      <c r="FK209" s="47" t="s">
        <v>22</v>
      </c>
      <c r="FL209" s="42">
        <f t="shared" ref="FL209:FR209" si="1950">IF(FL46="NA","0",IF(FL46&gt;2.2,1,0))</f>
        <v>0</v>
      </c>
      <c r="FM209" s="42">
        <f t="shared" si="1950"/>
        <v>0</v>
      </c>
      <c r="FN209" s="42">
        <f t="shared" si="1950"/>
        <v>0</v>
      </c>
      <c r="FO209" s="42">
        <f t="shared" si="1950"/>
        <v>0</v>
      </c>
      <c r="FP209" s="42">
        <f t="shared" si="1950"/>
        <v>0</v>
      </c>
      <c r="FQ209" s="42">
        <f t="shared" si="1950"/>
        <v>0</v>
      </c>
      <c r="FR209" s="42">
        <f t="shared" si="1950"/>
        <v>0</v>
      </c>
      <c r="FS209" s="47" t="s">
        <v>22</v>
      </c>
      <c r="FT209" s="98" t="s">
        <v>22</v>
      </c>
      <c r="FU209" s="51">
        <f>SUM(B209:FS209)</f>
        <v>1</v>
      </c>
      <c r="FV209" s="44"/>
      <c r="FW209" s="4"/>
      <c r="FX209" s="4"/>
    </row>
    <row r="210" spans="1:180" x14ac:dyDescent="0.2">
      <c r="A210" s="37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37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37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37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37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  <c r="BE210" s="37"/>
      <c r="BF210" s="43"/>
      <c r="BG210" s="43"/>
      <c r="BH210" s="43"/>
      <c r="BI210" s="43"/>
      <c r="BJ210" s="43"/>
      <c r="BK210" s="43"/>
      <c r="BL210" s="43"/>
      <c r="BM210" s="43"/>
      <c r="BN210" s="43"/>
      <c r="BO210" s="43"/>
      <c r="BP210" s="37"/>
      <c r="BQ210" s="43"/>
      <c r="BR210" s="43"/>
      <c r="BS210" s="43"/>
      <c r="BT210" s="43"/>
      <c r="BU210" s="43"/>
      <c r="BV210" s="43"/>
      <c r="BW210" s="43"/>
      <c r="BX210" s="43"/>
      <c r="BY210" s="43"/>
      <c r="BZ210" s="43"/>
      <c r="CA210" s="37"/>
      <c r="CB210" s="43"/>
      <c r="CC210" s="43"/>
      <c r="CD210" s="43"/>
      <c r="CE210" s="43"/>
      <c r="CF210" s="43"/>
      <c r="CG210" s="43"/>
      <c r="CH210" s="43"/>
      <c r="CI210" s="43"/>
      <c r="CJ210" s="43"/>
      <c r="CK210" s="43"/>
      <c r="CL210" s="37"/>
      <c r="CM210" s="43"/>
      <c r="CN210" s="43"/>
      <c r="CO210" s="43"/>
      <c r="CP210" s="43"/>
      <c r="CQ210" s="43"/>
      <c r="CR210" s="43"/>
      <c r="CS210" s="43"/>
      <c r="CT210" s="43"/>
      <c r="CU210" s="43"/>
      <c r="CV210" s="43"/>
      <c r="CW210" s="37"/>
      <c r="CX210" s="43"/>
      <c r="CY210" s="43"/>
      <c r="CZ210" s="43"/>
      <c r="DA210" s="43"/>
      <c r="DB210" s="43"/>
      <c r="DC210" s="43"/>
      <c r="DD210" s="43"/>
      <c r="DE210" s="43"/>
      <c r="DF210" s="43"/>
      <c r="DG210" s="43"/>
      <c r="DH210" s="37"/>
      <c r="DI210" s="43"/>
      <c r="DJ210" s="43"/>
      <c r="DK210" s="43"/>
      <c r="DL210" s="43"/>
      <c r="DM210" s="43"/>
      <c r="DN210" s="43"/>
      <c r="DO210" s="43"/>
      <c r="DP210" s="43"/>
      <c r="DQ210" s="43"/>
      <c r="DR210" s="43"/>
      <c r="DS210" s="37"/>
      <c r="DT210" s="43"/>
      <c r="DU210" s="43"/>
      <c r="DV210" s="43"/>
      <c r="DW210" s="43"/>
      <c r="DX210" s="43"/>
      <c r="DY210" s="43"/>
      <c r="DZ210" s="43"/>
      <c r="EA210" s="43"/>
      <c r="EB210" s="43"/>
      <c r="EC210" s="43"/>
      <c r="ED210" s="37"/>
      <c r="EE210" s="43"/>
      <c r="EF210" s="43"/>
      <c r="EG210" s="43"/>
      <c r="EH210" s="43"/>
      <c r="EI210" s="43"/>
      <c r="EJ210" s="43"/>
      <c r="EK210" s="43"/>
      <c r="EL210" s="43"/>
      <c r="EM210" s="43"/>
      <c r="EN210" s="43"/>
      <c r="EO210" s="37"/>
      <c r="EP210" s="43"/>
      <c r="EQ210" s="43"/>
      <c r="ER210" s="43"/>
      <c r="ES210" s="43"/>
      <c r="ET210" s="43"/>
      <c r="EU210" s="43"/>
      <c r="EV210" s="43"/>
      <c r="EW210" s="43"/>
      <c r="EX210" s="43"/>
      <c r="EY210" s="43"/>
      <c r="EZ210" s="37"/>
      <c r="FA210" s="43"/>
      <c r="FB210" s="43"/>
      <c r="FC210" s="43"/>
      <c r="FD210" s="43"/>
      <c r="FE210" s="43"/>
      <c r="FF210" s="43"/>
      <c r="FG210" s="43"/>
      <c r="FH210" s="43"/>
      <c r="FI210" s="43"/>
      <c r="FJ210" s="43"/>
      <c r="FK210" s="37"/>
      <c r="FL210" s="43"/>
      <c r="FM210" s="43"/>
      <c r="FN210" s="43"/>
      <c r="FO210" s="43"/>
      <c r="FP210" s="43"/>
      <c r="FQ210" s="43"/>
      <c r="FR210" s="43"/>
      <c r="FS210" s="37"/>
      <c r="FT210" s="37"/>
      <c r="FU210" s="38"/>
      <c r="FV210" s="37"/>
      <c r="FW210" s="4"/>
      <c r="FX210" s="4"/>
    </row>
    <row r="211" spans="1:180" x14ac:dyDescent="0.2">
      <c r="A211" s="36" t="s">
        <v>64</v>
      </c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36" t="s">
        <v>64</v>
      </c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36" t="s">
        <v>64</v>
      </c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36" t="s">
        <v>64</v>
      </c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36" t="s">
        <v>64</v>
      </c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  <c r="BE211" s="36" t="s">
        <v>64</v>
      </c>
      <c r="BF211" s="43"/>
      <c r="BG211" s="43"/>
      <c r="BH211" s="43"/>
      <c r="BI211" s="43"/>
      <c r="BJ211" s="43"/>
      <c r="BK211" s="43"/>
      <c r="BL211" s="43"/>
      <c r="BM211" s="43"/>
      <c r="BN211" s="43"/>
      <c r="BO211" s="43"/>
      <c r="BP211" s="36" t="s">
        <v>64</v>
      </c>
      <c r="BQ211" s="43"/>
      <c r="BR211" s="43"/>
      <c r="BS211" s="43"/>
      <c r="BT211" s="43"/>
      <c r="BU211" s="43"/>
      <c r="BV211" s="43"/>
      <c r="BW211" s="43"/>
      <c r="BX211" s="43"/>
      <c r="BY211" s="43"/>
      <c r="BZ211" s="43"/>
      <c r="CA211" s="36" t="s">
        <v>64</v>
      </c>
      <c r="CB211" s="43"/>
      <c r="CC211" s="43"/>
      <c r="CD211" s="43"/>
      <c r="CE211" s="43"/>
      <c r="CF211" s="43"/>
      <c r="CG211" s="43"/>
      <c r="CH211" s="43"/>
      <c r="CI211" s="43"/>
      <c r="CJ211" s="43"/>
      <c r="CK211" s="43"/>
      <c r="CL211" s="36" t="s">
        <v>64</v>
      </c>
      <c r="CM211" s="43"/>
      <c r="CN211" s="43"/>
      <c r="CO211" s="43"/>
      <c r="CP211" s="43"/>
      <c r="CQ211" s="43"/>
      <c r="CR211" s="43"/>
      <c r="CS211" s="43"/>
      <c r="CT211" s="43"/>
      <c r="CU211" s="43"/>
      <c r="CV211" s="43"/>
      <c r="CW211" s="36" t="s">
        <v>64</v>
      </c>
      <c r="CX211" s="43"/>
      <c r="CY211" s="43"/>
      <c r="CZ211" s="43"/>
      <c r="DA211" s="43"/>
      <c r="DB211" s="43"/>
      <c r="DC211" s="43"/>
      <c r="DD211" s="43"/>
      <c r="DE211" s="43"/>
      <c r="DF211" s="43"/>
      <c r="DG211" s="43"/>
      <c r="DH211" s="36" t="s">
        <v>64</v>
      </c>
      <c r="DI211" s="43"/>
      <c r="DJ211" s="43"/>
      <c r="DK211" s="43"/>
      <c r="DL211" s="43"/>
      <c r="DM211" s="43"/>
      <c r="DN211" s="43"/>
      <c r="DO211" s="43"/>
      <c r="DP211" s="43"/>
      <c r="DQ211" s="43"/>
      <c r="DR211" s="43"/>
      <c r="DS211" s="36" t="s">
        <v>64</v>
      </c>
      <c r="DT211" s="43"/>
      <c r="DU211" s="43"/>
      <c r="DV211" s="43"/>
      <c r="DW211" s="43"/>
      <c r="DX211" s="43"/>
      <c r="DY211" s="43"/>
      <c r="DZ211" s="43"/>
      <c r="EA211" s="43"/>
      <c r="EB211" s="43"/>
      <c r="EC211" s="43"/>
      <c r="ED211" s="36" t="s">
        <v>64</v>
      </c>
      <c r="EE211" s="43"/>
      <c r="EF211" s="43"/>
      <c r="EG211" s="43"/>
      <c r="EH211" s="43"/>
      <c r="EI211" s="43"/>
      <c r="EJ211" s="43"/>
      <c r="EK211" s="43"/>
      <c r="EL211" s="43"/>
      <c r="EM211" s="43"/>
      <c r="EN211" s="43"/>
      <c r="EO211" s="36" t="s">
        <v>64</v>
      </c>
      <c r="EP211" s="43"/>
      <c r="EQ211" s="43"/>
      <c r="ER211" s="43"/>
      <c r="ES211" s="43"/>
      <c r="ET211" s="43"/>
      <c r="EU211" s="43"/>
      <c r="EV211" s="43"/>
      <c r="EW211" s="43"/>
      <c r="EX211" s="43"/>
      <c r="EY211" s="43"/>
      <c r="EZ211" s="36" t="s">
        <v>64</v>
      </c>
      <c r="FA211" s="43"/>
      <c r="FB211" s="43"/>
      <c r="FC211" s="43"/>
      <c r="FD211" s="43"/>
      <c r="FE211" s="43"/>
      <c r="FF211" s="43"/>
      <c r="FG211" s="43"/>
      <c r="FH211" s="43"/>
      <c r="FI211" s="43"/>
      <c r="FJ211" s="43"/>
      <c r="FK211" s="36" t="s">
        <v>64</v>
      </c>
      <c r="FL211" s="43"/>
      <c r="FM211" s="43"/>
      <c r="FN211" s="43"/>
      <c r="FO211" s="43"/>
      <c r="FP211" s="43"/>
      <c r="FQ211" s="43"/>
      <c r="FR211" s="43"/>
      <c r="FS211" s="36" t="s">
        <v>64</v>
      </c>
      <c r="FT211" s="36" t="s">
        <v>64</v>
      </c>
      <c r="FU211" s="38"/>
      <c r="FV211" s="37"/>
      <c r="FW211" s="4"/>
      <c r="FX211" s="4"/>
    </row>
    <row r="212" spans="1:180" x14ac:dyDescent="0.2">
      <c r="A212" s="45" t="s">
        <v>82</v>
      </c>
      <c r="B212" s="46">
        <f>IF(B48="NA","0",IF(B48&lt;7.8,1,0))</f>
        <v>0</v>
      </c>
      <c r="C212" s="46">
        <f t="shared" ref="C212:K212" si="1951">IF(C48="NA","0",IF(C48&lt;7.8,1,0))</f>
        <v>0</v>
      </c>
      <c r="D212" s="46">
        <f t="shared" si="1951"/>
        <v>0</v>
      </c>
      <c r="E212" s="46">
        <f t="shared" si="1951"/>
        <v>0</v>
      </c>
      <c r="F212" s="46">
        <f t="shared" si="1951"/>
        <v>0</v>
      </c>
      <c r="G212" s="46">
        <f t="shared" si="1951"/>
        <v>0</v>
      </c>
      <c r="H212" s="46">
        <f t="shared" si="1951"/>
        <v>0</v>
      </c>
      <c r="I212" s="46">
        <f t="shared" si="1951"/>
        <v>0</v>
      </c>
      <c r="J212" s="46">
        <f t="shared" si="1951"/>
        <v>0</v>
      </c>
      <c r="K212" s="46">
        <f t="shared" si="1951"/>
        <v>0</v>
      </c>
      <c r="L212" s="45" t="s">
        <v>82</v>
      </c>
      <c r="M212" s="46">
        <f>IF(M48="NA","0",IF(M48&lt;7.8,1,0))</f>
        <v>0</v>
      </c>
      <c r="N212" s="46">
        <f t="shared" ref="N212:U212" si="1952">IF(N48="NA","0",IF(N48&lt;7.8,1,0))</f>
        <v>0</v>
      </c>
      <c r="O212" s="46">
        <f t="shared" si="1952"/>
        <v>0</v>
      </c>
      <c r="P212" s="46">
        <f t="shared" si="1952"/>
        <v>0</v>
      </c>
      <c r="Q212" s="46">
        <f t="shared" si="1952"/>
        <v>1</v>
      </c>
      <c r="R212" s="46">
        <f t="shared" si="1952"/>
        <v>0</v>
      </c>
      <c r="S212" s="46">
        <f t="shared" si="1952"/>
        <v>0</v>
      </c>
      <c r="T212" s="46">
        <f t="shared" si="1952"/>
        <v>0</v>
      </c>
      <c r="U212" s="46">
        <f t="shared" si="1952"/>
        <v>0</v>
      </c>
      <c r="V212" s="46">
        <f t="shared" ref="V212" si="1953">IF(V48="NA","0",IF(V48&lt;7.8,1,0))</f>
        <v>0</v>
      </c>
      <c r="W212" s="46">
        <f>IF(W48="NA","0",IF(W48&lt;7.8,1,0))</f>
        <v>0</v>
      </c>
      <c r="X212" s="45" t="s">
        <v>82</v>
      </c>
      <c r="Y212" s="46">
        <f t="shared" ref="Y212:AG212" si="1954">IF(Y48="NA","0",IF(Y48&lt;7.8,1,0))</f>
        <v>0</v>
      </c>
      <c r="Z212" s="46">
        <f t="shared" si="1954"/>
        <v>0</v>
      </c>
      <c r="AA212" s="46">
        <f t="shared" si="1954"/>
        <v>0</v>
      </c>
      <c r="AB212" s="46">
        <f t="shared" si="1954"/>
        <v>0</v>
      </c>
      <c r="AC212" s="46">
        <f t="shared" si="1954"/>
        <v>0</v>
      </c>
      <c r="AD212" s="46">
        <f t="shared" si="1954"/>
        <v>0</v>
      </c>
      <c r="AE212" s="46">
        <f t="shared" si="1954"/>
        <v>0</v>
      </c>
      <c r="AF212" s="46">
        <f t="shared" si="1954"/>
        <v>0</v>
      </c>
      <c r="AG212" s="46">
        <f t="shared" si="1954"/>
        <v>0</v>
      </c>
      <c r="AH212" s="46">
        <f>IF(AH48="NA","0",IF(AH48&lt;7.8,1,0))</f>
        <v>0</v>
      </c>
      <c r="AI212" s="45" t="s">
        <v>82</v>
      </c>
      <c r="AJ212" s="46">
        <f t="shared" ref="AJ212:AR212" si="1955">IF(AJ48="NA","0",IF(AJ48&lt;7.8,1,0))</f>
        <v>0</v>
      </c>
      <c r="AK212" s="46">
        <f t="shared" si="1955"/>
        <v>0</v>
      </c>
      <c r="AL212" s="46">
        <f t="shared" si="1955"/>
        <v>0</v>
      </c>
      <c r="AM212" s="46">
        <f t="shared" si="1955"/>
        <v>0</v>
      </c>
      <c r="AN212" s="46">
        <f t="shared" si="1955"/>
        <v>0</v>
      </c>
      <c r="AO212" s="46">
        <f t="shared" si="1955"/>
        <v>0</v>
      </c>
      <c r="AP212" s="46">
        <f t="shared" si="1955"/>
        <v>0</v>
      </c>
      <c r="AQ212" s="46">
        <f t="shared" si="1955"/>
        <v>0</v>
      </c>
      <c r="AR212" s="46">
        <f t="shared" si="1955"/>
        <v>0</v>
      </c>
      <c r="AS212" s="46">
        <f>IF(AS48="NA","0",IF(AS48&lt;7.8,1,0))</f>
        <v>0</v>
      </c>
      <c r="AT212" s="45" t="s">
        <v>82</v>
      </c>
      <c r="AU212" s="46">
        <f t="shared" ref="AU212:BC212" si="1956">IF(AU48="NA","0",IF(AU48&lt;7.8,1,0))</f>
        <v>0</v>
      </c>
      <c r="AV212" s="46">
        <f t="shared" si="1956"/>
        <v>0</v>
      </c>
      <c r="AW212" s="46">
        <f t="shared" si="1956"/>
        <v>0</v>
      </c>
      <c r="AX212" s="46">
        <f t="shared" si="1956"/>
        <v>0</v>
      </c>
      <c r="AY212" s="46">
        <f t="shared" si="1956"/>
        <v>0</v>
      </c>
      <c r="AZ212" s="46">
        <f t="shared" si="1956"/>
        <v>0</v>
      </c>
      <c r="BA212" s="46">
        <f t="shared" si="1956"/>
        <v>0</v>
      </c>
      <c r="BB212" s="46">
        <f t="shared" si="1956"/>
        <v>0</v>
      </c>
      <c r="BC212" s="46">
        <f t="shared" si="1956"/>
        <v>0</v>
      </c>
      <c r="BD212" s="46">
        <f>IF(BD48="NA","0",IF(BD48&lt;7.8,1,0))</f>
        <v>0</v>
      </c>
      <c r="BE212" s="45" t="s">
        <v>82</v>
      </c>
      <c r="BF212" s="46">
        <f t="shared" ref="BF212:BN212" si="1957">IF(BF48="NA","0",IF(BF48&lt;7.8,1,0))</f>
        <v>0</v>
      </c>
      <c r="BG212" s="46">
        <f t="shared" si="1957"/>
        <v>0</v>
      </c>
      <c r="BH212" s="46">
        <f t="shared" si="1957"/>
        <v>1</v>
      </c>
      <c r="BI212" s="46">
        <f t="shared" si="1957"/>
        <v>0</v>
      </c>
      <c r="BJ212" s="46">
        <f t="shared" si="1957"/>
        <v>0</v>
      </c>
      <c r="BK212" s="46">
        <f t="shared" si="1957"/>
        <v>0</v>
      </c>
      <c r="BL212" s="46">
        <f t="shared" si="1957"/>
        <v>0</v>
      </c>
      <c r="BM212" s="46">
        <f t="shared" si="1957"/>
        <v>0</v>
      </c>
      <c r="BN212" s="46">
        <f t="shared" si="1957"/>
        <v>1</v>
      </c>
      <c r="BO212" s="46">
        <f>IF(BO48="NA","0",IF(BO48&lt;7.8,1,0))</f>
        <v>0</v>
      </c>
      <c r="BP212" s="45" t="s">
        <v>82</v>
      </c>
      <c r="BQ212" s="46">
        <f t="shared" ref="BQ212:BY212" si="1958">IF(BQ48="NA","0",IF(BQ48&lt;7.8,1,0))</f>
        <v>0</v>
      </c>
      <c r="BR212" s="46">
        <f t="shared" si="1958"/>
        <v>0</v>
      </c>
      <c r="BS212" s="46">
        <f t="shared" si="1958"/>
        <v>0</v>
      </c>
      <c r="BT212" s="46">
        <f t="shared" si="1958"/>
        <v>0</v>
      </c>
      <c r="BU212" s="46">
        <f t="shared" si="1958"/>
        <v>0</v>
      </c>
      <c r="BV212" s="46">
        <f t="shared" si="1958"/>
        <v>0</v>
      </c>
      <c r="BW212" s="46">
        <f t="shared" si="1958"/>
        <v>0</v>
      </c>
      <c r="BX212" s="46">
        <f t="shared" si="1958"/>
        <v>0</v>
      </c>
      <c r="BY212" s="46">
        <f t="shared" si="1958"/>
        <v>0</v>
      </c>
      <c r="BZ212" s="46">
        <f>IF(BZ48="NA","0",IF(BZ48&lt;7.8,1,0))</f>
        <v>0</v>
      </c>
      <c r="CA212" s="45" t="s">
        <v>82</v>
      </c>
      <c r="CB212" s="46">
        <f t="shared" ref="CB212:CJ212" si="1959">IF(CB48="NA","0",IF(CB48&lt;7.8,1,0))</f>
        <v>0</v>
      </c>
      <c r="CC212" s="46">
        <f t="shared" si="1959"/>
        <v>0</v>
      </c>
      <c r="CD212" s="46">
        <f t="shared" si="1959"/>
        <v>0</v>
      </c>
      <c r="CE212" s="46">
        <f t="shared" si="1959"/>
        <v>0</v>
      </c>
      <c r="CF212" s="46">
        <f t="shared" si="1959"/>
        <v>0</v>
      </c>
      <c r="CG212" s="46">
        <f t="shared" si="1959"/>
        <v>0</v>
      </c>
      <c r="CH212" s="46">
        <f t="shared" si="1959"/>
        <v>0</v>
      </c>
      <c r="CI212" s="46">
        <f t="shared" si="1959"/>
        <v>0</v>
      </c>
      <c r="CJ212" s="46">
        <f t="shared" si="1959"/>
        <v>0</v>
      </c>
      <c r="CK212" s="46">
        <f>IF(CK48="NA","0",IF(CK48&lt;7.8,1,0))</f>
        <v>0</v>
      </c>
      <c r="CL212" s="45" t="s">
        <v>82</v>
      </c>
      <c r="CM212" s="46">
        <f t="shared" ref="CM212:CU212" si="1960">IF(CM48="NA","0",IF(CM48&lt;7.8,1,0))</f>
        <v>0</v>
      </c>
      <c r="CN212" s="46">
        <f t="shared" si="1960"/>
        <v>0</v>
      </c>
      <c r="CO212" s="46">
        <f t="shared" si="1960"/>
        <v>0</v>
      </c>
      <c r="CP212" s="46">
        <f t="shared" si="1960"/>
        <v>0</v>
      </c>
      <c r="CQ212" s="46">
        <f t="shared" si="1960"/>
        <v>0</v>
      </c>
      <c r="CR212" s="46">
        <f t="shared" si="1960"/>
        <v>0</v>
      </c>
      <c r="CS212" s="46">
        <f t="shared" si="1960"/>
        <v>0</v>
      </c>
      <c r="CT212" s="46">
        <f t="shared" si="1960"/>
        <v>0</v>
      </c>
      <c r="CU212" s="46">
        <f t="shared" si="1960"/>
        <v>0</v>
      </c>
      <c r="CV212" s="46">
        <f>IF(CV48="NA","0",IF(CV48&lt;7.8,1,0))</f>
        <v>0</v>
      </c>
      <c r="CW212" s="45" t="s">
        <v>82</v>
      </c>
      <c r="CX212" s="46">
        <f t="shared" ref="CX212:DF212" si="1961">IF(CX48="NA","0",IF(CX48&lt;7.8,1,0))</f>
        <v>0</v>
      </c>
      <c r="CY212" s="46">
        <f t="shared" si="1961"/>
        <v>0</v>
      </c>
      <c r="CZ212" s="46">
        <f t="shared" si="1961"/>
        <v>0</v>
      </c>
      <c r="DA212" s="46">
        <f t="shared" si="1961"/>
        <v>0</v>
      </c>
      <c r="DB212" s="46">
        <f t="shared" si="1961"/>
        <v>0</v>
      </c>
      <c r="DC212" s="46">
        <f t="shared" si="1961"/>
        <v>0</v>
      </c>
      <c r="DD212" s="46">
        <f t="shared" si="1961"/>
        <v>0</v>
      </c>
      <c r="DE212" s="46">
        <f t="shared" si="1961"/>
        <v>0</v>
      </c>
      <c r="DF212" s="46">
        <f t="shared" si="1961"/>
        <v>0</v>
      </c>
      <c r="DG212" s="46">
        <f>IF(DG48="NA","0",IF(DG48&lt;7.8,1,0))</f>
        <v>0</v>
      </c>
      <c r="DH212" s="45" t="s">
        <v>82</v>
      </c>
      <c r="DI212" s="46">
        <f t="shared" ref="DI212:DQ212" si="1962">IF(DI48="NA","0",IF(DI48&lt;7.8,1,0))</f>
        <v>0</v>
      </c>
      <c r="DJ212" s="46">
        <f t="shared" si="1962"/>
        <v>0</v>
      </c>
      <c r="DK212" s="46">
        <f t="shared" si="1962"/>
        <v>0</v>
      </c>
      <c r="DL212" s="46">
        <f t="shared" si="1962"/>
        <v>1</v>
      </c>
      <c r="DM212" s="46">
        <f t="shared" si="1962"/>
        <v>0</v>
      </c>
      <c r="DN212" s="46">
        <f t="shared" si="1962"/>
        <v>0</v>
      </c>
      <c r="DO212" s="46">
        <f t="shared" si="1962"/>
        <v>0</v>
      </c>
      <c r="DP212" s="46">
        <f t="shared" si="1962"/>
        <v>0</v>
      </c>
      <c r="DQ212" s="46">
        <f t="shared" si="1962"/>
        <v>0</v>
      </c>
      <c r="DR212" s="46">
        <f>IF(DR48="NA","0",IF(DR48&lt;7.8,1,0))</f>
        <v>0</v>
      </c>
      <c r="DS212" s="45" t="s">
        <v>82</v>
      </c>
      <c r="DT212" s="46">
        <f t="shared" ref="DT212:EB212" si="1963">IF(DT48="NA","0",IF(DT48&lt;7.8,1,0))</f>
        <v>0</v>
      </c>
      <c r="DU212" s="46">
        <f t="shared" si="1963"/>
        <v>0</v>
      </c>
      <c r="DV212" s="46">
        <f t="shared" si="1963"/>
        <v>0</v>
      </c>
      <c r="DW212" s="46">
        <f t="shared" si="1963"/>
        <v>0</v>
      </c>
      <c r="DX212" s="46">
        <f t="shared" si="1963"/>
        <v>0</v>
      </c>
      <c r="DY212" s="46">
        <f t="shared" si="1963"/>
        <v>0</v>
      </c>
      <c r="DZ212" s="46">
        <f t="shared" si="1963"/>
        <v>0</v>
      </c>
      <c r="EA212" s="46">
        <f t="shared" si="1963"/>
        <v>0</v>
      </c>
      <c r="EB212" s="46">
        <f t="shared" si="1963"/>
        <v>0</v>
      </c>
      <c r="EC212" s="46">
        <f>IF(EC48="NA","0",IF(EC48&lt;7.8,1,0))</f>
        <v>0</v>
      </c>
      <c r="ED212" s="45" t="s">
        <v>82</v>
      </c>
      <c r="EE212" s="46">
        <f t="shared" ref="EE212:EM212" si="1964">IF(EE48="NA","0",IF(EE48&lt;7.8,1,0))</f>
        <v>0</v>
      </c>
      <c r="EF212" s="46">
        <f t="shared" si="1964"/>
        <v>0</v>
      </c>
      <c r="EG212" s="46">
        <f t="shared" si="1964"/>
        <v>0</v>
      </c>
      <c r="EH212" s="46">
        <f t="shared" si="1964"/>
        <v>0</v>
      </c>
      <c r="EI212" s="46">
        <f t="shared" si="1964"/>
        <v>0</v>
      </c>
      <c r="EJ212" s="46">
        <f t="shared" si="1964"/>
        <v>0</v>
      </c>
      <c r="EK212" s="46">
        <f t="shared" si="1964"/>
        <v>0</v>
      </c>
      <c r="EL212" s="46">
        <f t="shared" si="1964"/>
        <v>0</v>
      </c>
      <c r="EM212" s="46">
        <f t="shared" si="1964"/>
        <v>0</v>
      </c>
      <c r="EN212" s="46">
        <f t="shared" ref="EN212" si="1965">IF(EN48="NA","0",IF(EN48&lt;7.8,1,0))</f>
        <v>0</v>
      </c>
      <c r="EO212" s="45" t="s">
        <v>82</v>
      </c>
      <c r="EP212" s="46">
        <f t="shared" ref="EP212:EY212" si="1966">IF(EP48="NA","0",IF(EP48&lt;7.8,1,0))</f>
        <v>0</v>
      </c>
      <c r="EQ212" s="46">
        <f t="shared" si="1966"/>
        <v>0</v>
      </c>
      <c r="ER212" s="46">
        <f t="shared" si="1966"/>
        <v>0</v>
      </c>
      <c r="ES212" s="46">
        <f t="shared" si="1966"/>
        <v>0</v>
      </c>
      <c r="ET212" s="46">
        <f t="shared" si="1966"/>
        <v>0</v>
      </c>
      <c r="EU212" s="46">
        <f t="shared" si="1966"/>
        <v>0</v>
      </c>
      <c r="EV212" s="46">
        <f t="shared" si="1966"/>
        <v>0</v>
      </c>
      <c r="EW212" s="46">
        <f t="shared" si="1966"/>
        <v>0</v>
      </c>
      <c r="EX212" s="46">
        <f t="shared" si="1966"/>
        <v>0</v>
      </c>
      <c r="EY212" s="46">
        <f t="shared" si="1966"/>
        <v>0</v>
      </c>
      <c r="EZ212" s="45" t="s">
        <v>82</v>
      </c>
      <c r="FA212" s="46">
        <f t="shared" ref="FA212:FJ212" si="1967">IF(FA48="NA","0",IF(FA48&lt;7.8,1,0))</f>
        <v>0</v>
      </c>
      <c r="FB212" s="46">
        <f t="shared" si="1967"/>
        <v>0</v>
      </c>
      <c r="FC212" s="46">
        <f t="shared" si="1967"/>
        <v>0</v>
      </c>
      <c r="FD212" s="46">
        <f t="shared" si="1967"/>
        <v>0</v>
      </c>
      <c r="FE212" s="46">
        <f t="shared" si="1967"/>
        <v>0</v>
      </c>
      <c r="FF212" s="46">
        <f t="shared" si="1967"/>
        <v>0</v>
      </c>
      <c r="FG212" s="46">
        <f t="shared" si="1967"/>
        <v>0</v>
      </c>
      <c r="FH212" s="46">
        <f t="shared" si="1967"/>
        <v>0</v>
      </c>
      <c r="FI212" s="46">
        <f t="shared" si="1967"/>
        <v>0</v>
      </c>
      <c r="FJ212" s="46">
        <f t="shared" si="1967"/>
        <v>0</v>
      </c>
      <c r="FK212" s="45" t="s">
        <v>82</v>
      </c>
      <c r="FL212" s="46">
        <f t="shared" ref="FL212:FR212" si="1968">IF(FL48="NA","0",IF(FL48&lt;7.8,1,0))</f>
        <v>0</v>
      </c>
      <c r="FM212" s="46">
        <f t="shared" si="1968"/>
        <v>0</v>
      </c>
      <c r="FN212" s="46">
        <f t="shared" si="1968"/>
        <v>0</v>
      </c>
      <c r="FO212" s="46">
        <f t="shared" si="1968"/>
        <v>0</v>
      </c>
      <c r="FP212" s="46">
        <f t="shared" si="1968"/>
        <v>0</v>
      </c>
      <c r="FQ212" s="46">
        <f t="shared" si="1968"/>
        <v>0</v>
      </c>
      <c r="FR212" s="46">
        <f t="shared" si="1968"/>
        <v>0</v>
      </c>
      <c r="FS212" s="45" t="s">
        <v>82</v>
      </c>
      <c r="FT212" s="98" t="s">
        <v>152</v>
      </c>
      <c r="FU212" s="52">
        <f t="shared" ref="FU212:FU217" si="1969">SUM(B212:FS212)</f>
        <v>4</v>
      </c>
      <c r="FV212" s="37"/>
      <c r="FW212" s="4"/>
      <c r="FX212" s="4"/>
    </row>
    <row r="213" spans="1:180" x14ac:dyDescent="0.2">
      <c r="A213" s="45" t="s">
        <v>83</v>
      </c>
      <c r="B213" s="46">
        <f>IF(B49="NA","0",IF(B49&lt;7.8,1,0))</f>
        <v>0</v>
      </c>
      <c r="C213" s="46">
        <f t="shared" ref="C213:K213" si="1970">IF(C49="NA","0",IF(C49&lt;7.8,1,0))</f>
        <v>0</v>
      </c>
      <c r="D213" s="46">
        <f t="shared" si="1970"/>
        <v>0</v>
      </c>
      <c r="E213" s="46">
        <f t="shared" si="1970"/>
        <v>0</v>
      </c>
      <c r="F213" s="46">
        <f t="shared" si="1970"/>
        <v>0</v>
      </c>
      <c r="G213" s="46">
        <f t="shared" si="1970"/>
        <v>0</v>
      </c>
      <c r="H213" s="46">
        <f t="shared" si="1970"/>
        <v>0</v>
      </c>
      <c r="I213" s="46">
        <f t="shared" si="1970"/>
        <v>0</v>
      </c>
      <c r="J213" s="46">
        <f t="shared" si="1970"/>
        <v>0</v>
      </c>
      <c r="K213" s="46">
        <f t="shared" si="1970"/>
        <v>0</v>
      </c>
      <c r="L213" s="45" t="s">
        <v>83</v>
      </c>
      <c r="M213" s="46">
        <f>IF(M49="NA","0",IF(M49&lt;7.8,1,0))</f>
        <v>0</v>
      </c>
      <c r="N213" s="46">
        <f t="shared" ref="N213:U213" si="1971">IF(N49="NA","0",IF(N49&lt;7.8,1,0))</f>
        <v>0</v>
      </c>
      <c r="O213" s="46">
        <f t="shared" si="1971"/>
        <v>0</v>
      </c>
      <c r="P213" s="46">
        <f t="shared" si="1971"/>
        <v>0</v>
      </c>
      <c r="Q213" s="46">
        <f t="shared" si="1971"/>
        <v>1</v>
      </c>
      <c r="R213" s="46">
        <f t="shared" si="1971"/>
        <v>0</v>
      </c>
      <c r="S213" s="46">
        <f t="shared" si="1971"/>
        <v>0</v>
      </c>
      <c r="T213" s="46">
        <f t="shared" si="1971"/>
        <v>0</v>
      </c>
      <c r="U213" s="46">
        <f t="shared" si="1971"/>
        <v>0</v>
      </c>
      <c r="V213" s="46">
        <f t="shared" ref="V213" si="1972">IF(V49="NA","0",IF(V49&lt;7.8,1,0))</f>
        <v>0</v>
      </c>
      <c r="W213" s="46">
        <f>IF(W49="NA","0",IF(W49&lt;7.8,1,0))</f>
        <v>0</v>
      </c>
      <c r="X213" s="45" t="s">
        <v>83</v>
      </c>
      <c r="Y213" s="46">
        <f t="shared" ref="Y213:AG213" si="1973">IF(Y49="NA","0",IF(Y49&lt;7.8,1,0))</f>
        <v>0</v>
      </c>
      <c r="Z213" s="46">
        <f t="shared" si="1973"/>
        <v>0</v>
      </c>
      <c r="AA213" s="46">
        <f t="shared" si="1973"/>
        <v>0</v>
      </c>
      <c r="AB213" s="46">
        <f t="shared" si="1973"/>
        <v>0</v>
      </c>
      <c r="AC213" s="46">
        <f t="shared" si="1973"/>
        <v>0</v>
      </c>
      <c r="AD213" s="46">
        <f t="shared" si="1973"/>
        <v>0</v>
      </c>
      <c r="AE213" s="46">
        <f t="shared" si="1973"/>
        <v>0</v>
      </c>
      <c r="AF213" s="46">
        <f t="shared" si="1973"/>
        <v>0</v>
      </c>
      <c r="AG213" s="46">
        <f t="shared" si="1973"/>
        <v>0</v>
      </c>
      <c r="AH213" s="46">
        <f>IF(AH49="NA","0",IF(AH49&lt;7.8,1,0))</f>
        <v>0</v>
      </c>
      <c r="AI213" s="45" t="s">
        <v>83</v>
      </c>
      <c r="AJ213" s="46">
        <f t="shared" ref="AJ213:AR213" si="1974">IF(AJ49="NA","0",IF(AJ49&lt;7.8,1,0))</f>
        <v>0</v>
      </c>
      <c r="AK213" s="46">
        <f t="shared" si="1974"/>
        <v>0</v>
      </c>
      <c r="AL213" s="46">
        <f t="shared" si="1974"/>
        <v>0</v>
      </c>
      <c r="AM213" s="46">
        <f t="shared" si="1974"/>
        <v>0</v>
      </c>
      <c r="AN213" s="46">
        <f t="shared" si="1974"/>
        <v>0</v>
      </c>
      <c r="AO213" s="46">
        <f t="shared" si="1974"/>
        <v>0</v>
      </c>
      <c r="AP213" s="46">
        <f t="shared" si="1974"/>
        <v>0</v>
      </c>
      <c r="AQ213" s="46">
        <f t="shared" si="1974"/>
        <v>0</v>
      </c>
      <c r="AR213" s="46">
        <f t="shared" si="1974"/>
        <v>0</v>
      </c>
      <c r="AS213" s="46">
        <f>IF(AS49="NA","0",IF(AS49&lt;7.8,1,0))</f>
        <v>0</v>
      </c>
      <c r="AT213" s="45" t="s">
        <v>83</v>
      </c>
      <c r="AU213" s="46">
        <f t="shared" ref="AU213:BC213" si="1975">IF(AU49="NA","0",IF(AU49&lt;7.8,1,0))</f>
        <v>0</v>
      </c>
      <c r="AV213" s="46">
        <f t="shared" si="1975"/>
        <v>0</v>
      </c>
      <c r="AW213" s="46">
        <f t="shared" si="1975"/>
        <v>0</v>
      </c>
      <c r="AX213" s="46">
        <f t="shared" si="1975"/>
        <v>0</v>
      </c>
      <c r="AY213" s="46">
        <f t="shared" si="1975"/>
        <v>0</v>
      </c>
      <c r="AZ213" s="46">
        <f t="shared" si="1975"/>
        <v>0</v>
      </c>
      <c r="BA213" s="46">
        <f t="shared" si="1975"/>
        <v>0</v>
      </c>
      <c r="BB213" s="46">
        <f t="shared" si="1975"/>
        <v>0</v>
      </c>
      <c r="BC213" s="46">
        <f t="shared" si="1975"/>
        <v>0</v>
      </c>
      <c r="BD213" s="46">
        <f>IF(BD49="NA","0",IF(BD49&lt;7.8,1,0))</f>
        <v>0</v>
      </c>
      <c r="BE213" s="45" t="s">
        <v>83</v>
      </c>
      <c r="BF213" s="46">
        <f t="shared" ref="BF213:BN213" si="1976">IF(BF49="NA","0",IF(BF49&lt;7.8,1,0))</f>
        <v>0</v>
      </c>
      <c r="BG213" s="46">
        <f t="shared" si="1976"/>
        <v>0</v>
      </c>
      <c r="BH213" s="46">
        <f t="shared" si="1976"/>
        <v>1</v>
      </c>
      <c r="BI213" s="46">
        <f t="shared" si="1976"/>
        <v>0</v>
      </c>
      <c r="BJ213" s="46">
        <f t="shared" si="1976"/>
        <v>0</v>
      </c>
      <c r="BK213" s="46">
        <f t="shared" si="1976"/>
        <v>0</v>
      </c>
      <c r="BL213" s="46">
        <f t="shared" si="1976"/>
        <v>0</v>
      </c>
      <c r="BM213" s="46">
        <f t="shared" si="1976"/>
        <v>0</v>
      </c>
      <c r="BN213" s="46">
        <f t="shared" si="1976"/>
        <v>1</v>
      </c>
      <c r="BO213" s="46">
        <f>IF(BO49="NA","0",IF(BO49&lt;7.8,1,0))</f>
        <v>0</v>
      </c>
      <c r="BP213" s="45" t="s">
        <v>83</v>
      </c>
      <c r="BQ213" s="46">
        <f t="shared" ref="BQ213:BY213" si="1977">IF(BQ49="NA","0",IF(BQ49&lt;7.8,1,0))</f>
        <v>0</v>
      </c>
      <c r="BR213" s="46">
        <f t="shared" si="1977"/>
        <v>0</v>
      </c>
      <c r="BS213" s="46">
        <f t="shared" si="1977"/>
        <v>0</v>
      </c>
      <c r="BT213" s="46">
        <f t="shared" si="1977"/>
        <v>0</v>
      </c>
      <c r="BU213" s="46">
        <f t="shared" si="1977"/>
        <v>0</v>
      </c>
      <c r="BV213" s="46">
        <f t="shared" si="1977"/>
        <v>0</v>
      </c>
      <c r="BW213" s="46">
        <f t="shared" si="1977"/>
        <v>0</v>
      </c>
      <c r="BX213" s="46">
        <f t="shared" si="1977"/>
        <v>0</v>
      </c>
      <c r="BY213" s="46">
        <f t="shared" si="1977"/>
        <v>0</v>
      </c>
      <c r="BZ213" s="46">
        <f>IF(BZ49="NA","0",IF(BZ49&lt;7.8,1,0))</f>
        <v>0</v>
      </c>
      <c r="CA213" s="45" t="s">
        <v>83</v>
      </c>
      <c r="CB213" s="46">
        <f t="shared" ref="CB213:CJ213" si="1978">IF(CB49="NA","0",IF(CB49&lt;7.8,1,0))</f>
        <v>0</v>
      </c>
      <c r="CC213" s="46">
        <f t="shared" si="1978"/>
        <v>0</v>
      </c>
      <c r="CD213" s="46">
        <f t="shared" si="1978"/>
        <v>0</v>
      </c>
      <c r="CE213" s="46">
        <f t="shared" si="1978"/>
        <v>0</v>
      </c>
      <c r="CF213" s="46">
        <f t="shared" si="1978"/>
        <v>0</v>
      </c>
      <c r="CG213" s="46">
        <f t="shared" si="1978"/>
        <v>0</v>
      </c>
      <c r="CH213" s="46">
        <f t="shared" si="1978"/>
        <v>0</v>
      </c>
      <c r="CI213" s="46">
        <f t="shared" si="1978"/>
        <v>0</v>
      </c>
      <c r="CJ213" s="46">
        <f t="shared" si="1978"/>
        <v>0</v>
      </c>
      <c r="CK213" s="46">
        <f>IF(CK49="NA","0",IF(CK49&lt;7.8,1,0))</f>
        <v>0</v>
      </c>
      <c r="CL213" s="45" t="s">
        <v>83</v>
      </c>
      <c r="CM213" s="46">
        <f t="shared" ref="CM213:CU213" si="1979">IF(CM49="NA","0",IF(CM49&lt;7.8,1,0))</f>
        <v>0</v>
      </c>
      <c r="CN213" s="46">
        <f t="shared" si="1979"/>
        <v>0</v>
      </c>
      <c r="CO213" s="46">
        <f t="shared" si="1979"/>
        <v>0</v>
      </c>
      <c r="CP213" s="46">
        <f t="shared" si="1979"/>
        <v>0</v>
      </c>
      <c r="CQ213" s="46">
        <f t="shared" si="1979"/>
        <v>0</v>
      </c>
      <c r="CR213" s="46">
        <f t="shared" si="1979"/>
        <v>0</v>
      </c>
      <c r="CS213" s="46">
        <f t="shared" si="1979"/>
        <v>0</v>
      </c>
      <c r="CT213" s="46">
        <f t="shared" si="1979"/>
        <v>0</v>
      </c>
      <c r="CU213" s="46">
        <f t="shared" si="1979"/>
        <v>0</v>
      </c>
      <c r="CV213" s="46">
        <f>IF(CV49="NA","0",IF(CV49&lt;7.8,1,0))</f>
        <v>0</v>
      </c>
      <c r="CW213" s="45" t="s">
        <v>83</v>
      </c>
      <c r="CX213" s="46">
        <f t="shared" ref="CX213:DF213" si="1980">IF(CX49="NA","0",IF(CX49&lt;7.8,1,0))</f>
        <v>0</v>
      </c>
      <c r="CY213" s="46">
        <f t="shared" si="1980"/>
        <v>0</v>
      </c>
      <c r="CZ213" s="46">
        <f t="shared" si="1980"/>
        <v>0</v>
      </c>
      <c r="DA213" s="46">
        <f t="shared" si="1980"/>
        <v>0</v>
      </c>
      <c r="DB213" s="46">
        <f t="shared" si="1980"/>
        <v>0</v>
      </c>
      <c r="DC213" s="46">
        <f t="shared" si="1980"/>
        <v>0</v>
      </c>
      <c r="DD213" s="46">
        <f t="shared" si="1980"/>
        <v>0</v>
      </c>
      <c r="DE213" s="46">
        <f t="shared" si="1980"/>
        <v>0</v>
      </c>
      <c r="DF213" s="46">
        <f t="shared" si="1980"/>
        <v>0</v>
      </c>
      <c r="DG213" s="46">
        <f>IF(DG49="NA","0",IF(DG49&lt;7.8,1,0))</f>
        <v>0</v>
      </c>
      <c r="DH213" s="45" t="s">
        <v>83</v>
      </c>
      <c r="DI213" s="46">
        <f t="shared" ref="DI213:DQ213" si="1981">IF(DI49="NA","0",IF(DI49&lt;7.8,1,0))</f>
        <v>0</v>
      </c>
      <c r="DJ213" s="46">
        <f t="shared" si="1981"/>
        <v>0</v>
      </c>
      <c r="DK213" s="46">
        <f t="shared" si="1981"/>
        <v>0</v>
      </c>
      <c r="DL213" s="46">
        <f t="shared" si="1981"/>
        <v>1</v>
      </c>
      <c r="DM213" s="46">
        <f t="shared" si="1981"/>
        <v>0</v>
      </c>
      <c r="DN213" s="46">
        <f t="shared" si="1981"/>
        <v>0</v>
      </c>
      <c r="DO213" s="46">
        <f t="shared" si="1981"/>
        <v>0</v>
      </c>
      <c r="DP213" s="46">
        <f t="shared" si="1981"/>
        <v>0</v>
      </c>
      <c r="DQ213" s="46">
        <f t="shared" si="1981"/>
        <v>0</v>
      </c>
      <c r="DR213" s="46">
        <f>IF(DR49="NA","0",IF(DR49&lt;7.8,1,0))</f>
        <v>0</v>
      </c>
      <c r="DS213" s="45" t="s">
        <v>83</v>
      </c>
      <c r="DT213" s="46">
        <f t="shared" ref="DT213:EB213" si="1982">IF(DT49="NA","0",IF(DT49&lt;7.8,1,0))</f>
        <v>0</v>
      </c>
      <c r="DU213" s="46">
        <f t="shared" si="1982"/>
        <v>0</v>
      </c>
      <c r="DV213" s="46">
        <f t="shared" si="1982"/>
        <v>0</v>
      </c>
      <c r="DW213" s="46">
        <f t="shared" si="1982"/>
        <v>0</v>
      </c>
      <c r="DX213" s="46">
        <f t="shared" si="1982"/>
        <v>0</v>
      </c>
      <c r="DY213" s="46">
        <f t="shared" si="1982"/>
        <v>0</v>
      </c>
      <c r="DZ213" s="46">
        <f t="shared" si="1982"/>
        <v>0</v>
      </c>
      <c r="EA213" s="46">
        <f t="shared" si="1982"/>
        <v>0</v>
      </c>
      <c r="EB213" s="46">
        <f t="shared" si="1982"/>
        <v>0</v>
      </c>
      <c r="EC213" s="46">
        <f>IF(EC49="NA","0",IF(EC49&lt;7.8,1,0))</f>
        <v>0</v>
      </c>
      <c r="ED213" s="45" t="s">
        <v>83</v>
      </c>
      <c r="EE213" s="46">
        <f t="shared" ref="EE213:EM213" si="1983">IF(EE49="NA","0",IF(EE49&lt;7.8,1,0))</f>
        <v>0</v>
      </c>
      <c r="EF213" s="46">
        <f t="shared" si="1983"/>
        <v>0</v>
      </c>
      <c r="EG213" s="46">
        <f t="shared" si="1983"/>
        <v>0</v>
      </c>
      <c r="EH213" s="46">
        <f t="shared" si="1983"/>
        <v>0</v>
      </c>
      <c r="EI213" s="46">
        <f t="shared" si="1983"/>
        <v>0</v>
      </c>
      <c r="EJ213" s="46">
        <f t="shared" si="1983"/>
        <v>0</v>
      </c>
      <c r="EK213" s="46">
        <f t="shared" si="1983"/>
        <v>0</v>
      </c>
      <c r="EL213" s="46">
        <f t="shared" si="1983"/>
        <v>0</v>
      </c>
      <c r="EM213" s="46">
        <f t="shared" si="1983"/>
        <v>0</v>
      </c>
      <c r="EN213" s="46">
        <f t="shared" ref="EN213" si="1984">IF(EN49="NA","0",IF(EN49&lt;7.8,1,0))</f>
        <v>0</v>
      </c>
      <c r="EO213" s="45" t="s">
        <v>83</v>
      </c>
      <c r="EP213" s="46">
        <f t="shared" ref="EP213:EY213" si="1985">IF(EP49="NA","0",IF(EP49&lt;7.8,1,0))</f>
        <v>0</v>
      </c>
      <c r="EQ213" s="46">
        <f t="shared" si="1985"/>
        <v>0</v>
      </c>
      <c r="ER213" s="46">
        <f t="shared" si="1985"/>
        <v>0</v>
      </c>
      <c r="ES213" s="46">
        <f t="shared" si="1985"/>
        <v>0</v>
      </c>
      <c r="ET213" s="46">
        <f t="shared" si="1985"/>
        <v>0</v>
      </c>
      <c r="EU213" s="46">
        <f t="shared" si="1985"/>
        <v>0</v>
      </c>
      <c r="EV213" s="46">
        <f t="shared" si="1985"/>
        <v>0</v>
      </c>
      <c r="EW213" s="46">
        <f t="shared" si="1985"/>
        <v>0</v>
      </c>
      <c r="EX213" s="46">
        <f t="shared" si="1985"/>
        <v>0</v>
      </c>
      <c r="EY213" s="46">
        <f t="shared" si="1985"/>
        <v>0</v>
      </c>
      <c r="EZ213" s="45" t="s">
        <v>83</v>
      </c>
      <c r="FA213" s="46">
        <f t="shared" ref="FA213:FJ213" si="1986">IF(FA49="NA","0",IF(FA49&lt;7.8,1,0))</f>
        <v>0</v>
      </c>
      <c r="FB213" s="46">
        <f t="shared" si="1986"/>
        <v>0</v>
      </c>
      <c r="FC213" s="46">
        <f t="shared" si="1986"/>
        <v>0</v>
      </c>
      <c r="FD213" s="46">
        <f t="shared" si="1986"/>
        <v>0</v>
      </c>
      <c r="FE213" s="46">
        <f t="shared" si="1986"/>
        <v>0</v>
      </c>
      <c r="FF213" s="46">
        <f t="shared" si="1986"/>
        <v>0</v>
      </c>
      <c r="FG213" s="46">
        <f t="shared" si="1986"/>
        <v>0</v>
      </c>
      <c r="FH213" s="46">
        <f t="shared" si="1986"/>
        <v>0</v>
      </c>
      <c r="FI213" s="46">
        <f t="shared" si="1986"/>
        <v>0</v>
      </c>
      <c r="FJ213" s="46">
        <f t="shared" si="1986"/>
        <v>0</v>
      </c>
      <c r="FK213" s="45" t="s">
        <v>83</v>
      </c>
      <c r="FL213" s="46">
        <f t="shared" ref="FL213:FR213" si="1987">IF(FL49="NA","0",IF(FL49&lt;7.8,1,0))</f>
        <v>0</v>
      </c>
      <c r="FM213" s="46">
        <f t="shared" si="1987"/>
        <v>0</v>
      </c>
      <c r="FN213" s="46">
        <f t="shared" si="1987"/>
        <v>0</v>
      </c>
      <c r="FO213" s="46">
        <f t="shared" si="1987"/>
        <v>0</v>
      </c>
      <c r="FP213" s="46">
        <f t="shared" si="1987"/>
        <v>0</v>
      </c>
      <c r="FQ213" s="46">
        <f t="shared" si="1987"/>
        <v>0</v>
      </c>
      <c r="FR213" s="46">
        <f t="shared" si="1987"/>
        <v>0</v>
      </c>
      <c r="FS213" s="45" t="s">
        <v>83</v>
      </c>
      <c r="FT213" s="98" t="s">
        <v>153</v>
      </c>
      <c r="FU213" s="52">
        <f t="shared" si="1969"/>
        <v>4</v>
      </c>
      <c r="FV213" s="37"/>
      <c r="FW213" s="4"/>
      <c r="FX213" s="4"/>
    </row>
    <row r="214" spans="1:180" x14ac:dyDescent="0.2">
      <c r="A214" s="45" t="s">
        <v>84</v>
      </c>
      <c r="B214" s="46">
        <f>IF(OR(B72="NA",B50="NA"),"0",IF(B72="SILL",0,IF(B50&lt;7.8,1,0)))</f>
        <v>0</v>
      </c>
      <c r="C214" s="46">
        <f t="shared" ref="C214:K214" si="1988">IF(OR(C72="NA",C50="NA"),"0",IF(C72="SILL",0,IF(C50&lt;7.8,1,0)))</f>
        <v>0</v>
      </c>
      <c r="D214" s="46">
        <f t="shared" si="1988"/>
        <v>0</v>
      </c>
      <c r="E214" s="46">
        <f t="shared" si="1988"/>
        <v>0</v>
      </c>
      <c r="F214" s="46">
        <f t="shared" si="1988"/>
        <v>0</v>
      </c>
      <c r="G214" s="46">
        <f t="shared" si="1988"/>
        <v>0</v>
      </c>
      <c r="H214" s="46">
        <f t="shared" si="1988"/>
        <v>0</v>
      </c>
      <c r="I214" s="46">
        <f t="shared" si="1988"/>
        <v>0</v>
      </c>
      <c r="J214" s="46">
        <f t="shared" si="1988"/>
        <v>0</v>
      </c>
      <c r="K214" s="46">
        <f t="shared" si="1988"/>
        <v>0</v>
      </c>
      <c r="L214" s="45" t="s">
        <v>84</v>
      </c>
      <c r="M214" s="46">
        <f>IF(OR(M72="NA",M50="NA"),"0",IF(M72="SILL",0,IF(M50&lt;7.8,1,0)))</f>
        <v>0</v>
      </c>
      <c r="N214" s="46">
        <f t="shared" ref="N214:U214" si="1989">IF(OR(N72="NA",N50="NA"),"0",IF(N72="SILL",0,IF(N50&lt;7.8,1,0)))</f>
        <v>0</v>
      </c>
      <c r="O214" s="46">
        <f t="shared" si="1989"/>
        <v>0</v>
      </c>
      <c r="P214" s="46">
        <f t="shared" si="1989"/>
        <v>0</v>
      </c>
      <c r="Q214" s="46">
        <f t="shared" si="1989"/>
        <v>0</v>
      </c>
      <c r="R214" s="46">
        <f t="shared" si="1989"/>
        <v>0</v>
      </c>
      <c r="S214" s="46">
        <f t="shared" si="1989"/>
        <v>0</v>
      </c>
      <c r="T214" s="46">
        <f t="shared" si="1989"/>
        <v>0</v>
      </c>
      <c r="U214" s="46">
        <f t="shared" si="1989"/>
        <v>0</v>
      </c>
      <c r="V214" s="46">
        <f t="shared" ref="V214" si="1990">IF(OR(V72="NA",V50="NA"),"0",IF(V72="SILL",0,IF(V50&lt;7.8,1,0)))</f>
        <v>0</v>
      </c>
      <c r="W214" s="46">
        <f>IF(OR(W72="NA",W50="NA"),"0",IF(W72="SILL",0,IF(W50&lt;7.8,1,0)))</f>
        <v>0</v>
      </c>
      <c r="X214" s="45" t="s">
        <v>84</v>
      </c>
      <c r="Y214" s="46">
        <f t="shared" ref="Y214:AG214" si="1991">IF(OR(Y72="NA",Y50="NA"),"0",IF(Y72="SILL",0,IF(Y50&lt;7.8,1,0)))</f>
        <v>0</v>
      </c>
      <c r="Z214" s="46">
        <f t="shared" si="1991"/>
        <v>0</v>
      </c>
      <c r="AA214" s="46">
        <f t="shared" si="1991"/>
        <v>0</v>
      </c>
      <c r="AB214" s="46">
        <f t="shared" si="1991"/>
        <v>0</v>
      </c>
      <c r="AC214" s="46">
        <f t="shared" si="1991"/>
        <v>0</v>
      </c>
      <c r="AD214" s="46">
        <f t="shared" si="1991"/>
        <v>0</v>
      </c>
      <c r="AE214" s="46">
        <f t="shared" si="1991"/>
        <v>0</v>
      </c>
      <c r="AF214" s="46">
        <f t="shared" si="1991"/>
        <v>0</v>
      </c>
      <c r="AG214" s="46">
        <f t="shared" si="1991"/>
        <v>0</v>
      </c>
      <c r="AH214" s="46">
        <f>IF(OR(AH72="NA",AH50="NA"),"0",IF(AH72="SILL",0,IF(AH50&lt;7.8,1,0)))</f>
        <v>0</v>
      </c>
      <c r="AI214" s="45" t="s">
        <v>84</v>
      </c>
      <c r="AJ214" s="46">
        <f t="shared" ref="AJ214:AR214" si="1992">IF(OR(AJ72="NA",AJ50="NA"),"0",IF(AJ72="SILL",0,IF(AJ50&lt;7.8,1,0)))</f>
        <v>0</v>
      </c>
      <c r="AK214" s="46">
        <f t="shared" si="1992"/>
        <v>0</v>
      </c>
      <c r="AL214" s="46">
        <f t="shared" si="1992"/>
        <v>0</v>
      </c>
      <c r="AM214" s="46">
        <f t="shared" si="1992"/>
        <v>0</v>
      </c>
      <c r="AN214" s="46">
        <f t="shared" si="1992"/>
        <v>0</v>
      </c>
      <c r="AO214" s="46">
        <f t="shared" si="1992"/>
        <v>0</v>
      </c>
      <c r="AP214" s="46">
        <f t="shared" si="1992"/>
        <v>0</v>
      </c>
      <c r="AQ214" s="46">
        <f t="shared" si="1992"/>
        <v>0</v>
      </c>
      <c r="AR214" s="46">
        <f t="shared" si="1992"/>
        <v>0</v>
      </c>
      <c r="AS214" s="46">
        <f>IF(OR(AS72="NA",AS50="NA"),"0",IF(AS72="SILL",0,IF(AS50&lt;7.8,1,0)))</f>
        <v>0</v>
      </c>
      <c r="AT214" s="45" t="s">
        <v>84</v>
      </c>
      <c r="AU214" s="46">
        <f t="shared" ref="AU214:BC214" si="1993">IF(OR(AU72="NA",AU50="NA"),"0",IF(AU72="SILL",0,IF(AU50&lt;7.8,1,0)))</f>
        <v>0</v>
      </c>
      <c r="AV214" s="46">
        <f t="shared" si="1993"/>
        <v>0</v>
      </c>
      <c r="AW214" s="46">
        <f t="shared" si="1993"/>
        <v>0</v>
      </c>
      <c r="AX214" s="46">
        <f t="shared" si="1993"/>
        <v>0</v>
      </c>
      <c r="AY214" s="46">
        <f t="shared" si="1993"/>
        <v>0</v>
      </c>
      <c r="AZ214" s="46">
        <f t="shared" si="1993"/>
        <v>0</v>
      </c>
      <c r="BA214" s="46">
        <f t="shared" si="1993"/>
        <v>0</v>
      </c>
      <c r="BB214" s="46">
        <f t="shared" si="1993"/>
        <v>0</v>
      </c>
      <c r="BC214" s="46">
        <f t="shared" si="1993"/>
        <v>0</v>
      </c>
      <c r="BD214" s="46">
        <f>IF(OR(BD72="NA",BD50="NA"),"0",IF(BD72="SILL",0,IF(BD50&lt;7.8,1,0)))</f>
        <v>0</v>
      </c>
      <c r="BE214" s="45" t="s">
        <v>84</v>
      </c>
      <c r="BF214" s="46">
        <f t="shared" ref="BF214:BN214" si="1994">IF(OR(BF72="NA",BF50="NA"),"0",IF(BF72="SILL",0,IF(BF50&lt;7.8,1,0)))</f>
        <v>0</v>
      </c>
      <c r="BG214" s="46">
        <f t="shared" si="1994"/>
        <v>0</v>
      </c>
      <c r="BH214" s="46">
        <f t="shared" si="1994"/>
        <v>0</v>
      </c>
      <c r="BI214" s="46">
        <f t="shared" si="1994"/>
        <v>0</v>
      </c>
      <c r="BJ214" s="46">
        <f t="shared" si="1994"/>
        <v>0</v>
      </c>
      <c r="BK214" s="46">
        <f t="shared" si="1994"/>
        <v>0</v>
      </c>
      <c r="BL214" s="46">
        <f t="shared" si="1994"/>
        <v>0</v>
      </c>
      <c r="BM214" s="46">
        <f t="shared" si="1994"/>
        <v>0</v>
      </c>
      <c r="BN214" s="46">
        <f t="shared" si="1994"/>
        <v>0</v>
      </c>
      <c r="BO214" s="46">
        <f>IF(OR(BO72="NA",BO50="NA"),"0",IF(BO72="SILL",0,IF(BO50&lt;7.8,1,0)))</f>
        <v>0</v>
      </c>
      <c r="BP214" s="45" t="s">
        <v>84</v>
      </c>
      <c r="BQ214" s="46">
        <f t="shared" ref="BQ214:BY214" si="1995">IF(OR(BQ72="NA",BQ50="NA"),"0",IF(BQ72="SILL",0,IF(BQ50&lt;7.8,1,0)))</f>
        <v>0</v>
      </c>
      <c r="BR214" s="46">
        <f t="shared" si="1995"/>
        <v>0</v>
      </c>
      <c r="BS214" s="46">
        <f t="shared" si="1995"/>
        <v>0</v>
      </c>
      <c r="BT214" s="46">
        <f t="shared" si="1995"/>
        <v>0</v>
      </c>
      <c r="BU214" s="46">
        <f t="shared" si="1995"/>
        <v>0</v>
      </c>
      <c r="BV214" s="46">
        <f t="shared" si="1995"/>
        <v>0</v>
      </c>
      <c r="BW214" s="46">
        <f t="shared" si="1995"/>
        <v>0</v>
      </c>
      <c r="BX214" s="46">
        <f t="shared" si="1995"/>
        <v>0</v>
      </c>
      <c r="BY214" s="46">
        <f t="shared" si="1995"/>
        <v>0</v>
      </c>
      <c r="BZ214" s="46">
        <f>IF(OR(BZ72="NA",BZ50="NA"),"0",IF(BZ72="SILL",0,IF(BZ50&lt;7.8,1,0)))</f>
        <v>0</v>
      </c>
      <c r="CA214" s="45" t="s">
        <v>84</v>
      </c>
      <c r="CB214" s="46">
        <f t="shared" ref="CB214:CJ214" si="1996">IF(OR(CB72="NA",CB50="NA"),"0",IF(CB72="SILL",0,IF(CB50&lt;7.8,1,0)))</f>
        <v>0</v>
      </c>
      <c r="CC214" s="46">
        <f t="shared" si="1996"/>
        <v>0</v>
      </c>
      <c r="CD214" s="46">
        <f t="shared" si="1996"/>
        <v>0</v>
      </c>
      <c r="CE214" s="46">
        <f t="shared" si="1996"/>
        <v>0</v>
      </c>
      <c r="CF214" s="46">
        <f t="shared" si="1996"/>
        <v>0</v>
      </c>
      <c r="CG214" s="46">
        <f t="shared" si="1996"/>
        <v>0</v>
      </c>
      <c r="CH214" s="46">
        <f t="shared" si="1996"/>
        <v>0</v>
      </c>
      <c r="CI214" s="46">
        <f t="shared" si="1996"/>
        <v>0</v>
      </c>
      <c r="CJ214" s="46">
        <f t="shared" si="1996"/>
        <v>0</v>
      </c>
      <c r="CK214" s="46">
        <f>IF(OR(CK72="NA",CK50="NA"),"0",IF(CK72="SILL",0,IF(CK50&lt;7.8,1,0)))</f>
        <v>0</v>
      </c>
      <c r="CL214" s="45" t="s">
        <v>84</v>
      </c>
      <c r="CM214" s="46">
        <f t="shared" ref="CM214:CU214" si="1997">IF(OR(CM72="NA",CM50="NA"),"0",IF(CM72="SILL",0,IF(CM50&lt;7.8,1,0)))</f>
        <v>0</v>
      </c>
      <c r="CN214" s="46">
        <f t="shared" si="1997"/>
        <v>0</v>
      </c>
      <c r="CO214" s="46">
        <f t="shared" si="1997"/>
        <v>0</v>
      </c>
      <c r="CP214" s="46">
        <f t="shared" si="1997"/>
        <v>0</v>
      </c>
      <c r="CQ214" s="46">
        <f t="shared" si="1997"/>
        <v>0</v>
      </c>
      <c r="CR214" s="46">
        <f t="shared" si="1997"/>
        <v>0</v>
      </c>
      <c r="CS214" s="46">
        <f t="shared" si="1997"/>
        <v>0</v>
      </c>
      <c r="CT214" s="46">
        <f t="shared" si="1997"/>
        <v>0</v>
      </c>
      <c r="CU214" s="46">
        <f t="shared" si="1997"/>
        <v>0</v>
      </c>
      <c r="CV214" s="46">
        <f>IF(OR(CV72="NA",CV50="NA"),"0",IF(CV72="SILL",0,IF(CV50&lt;7.8,1,0)))</f>
        <v>0</v>
      </c>
      <c r="CW214" s="45" t="s">
        <v>84</v>
      </c>
      <c r="CX214" s="46">
        <f t="shared" ref="CX214:DF214" si="1998">IF(OR(CX72="NA",CX50="NA"),"0",IF(CX72="SILL",0,IF(CX50&lt;7.8,1,0)))</f>
        <v>0</v>
      </c>
      <c r="CY214" s="46">
        <f t="shared" si="1998"/>
        <v>0</v>
      </c>
      <c r="CZ214" s="46">
        <f t="shared" si="1998"/>
        <v>0</v>
      </c>
      <c r="DA214" s="46">
        <f t="shared" si="1998"/>
        <v>0</v>
      </c>
      <c r="DB214" s="46">
        <f t="shared" si="1998"/>
        <v>0</v>
      </c>
      <c r="DC214" s="46">
        <f t="shared" si="1998"/>
        <v>0</v>
      </c>
      <c r="DD214" s="46">
        <f t="shared" si="1998"/>
        <v>0</v>
      </c>
      <c r="DE214" s="46">
        <f t="shared" si="1998"/>
        <v>0</v>
      </c>
      <c r="DF214" s="46">
        <f t="shared" si="1998"/>
        <v>0</v>
      </c>
      <c r="DG214" s="46">
        <f>IF(OR(DG72="NA",DG50="NA"),"0",IF(DG72="SILL",0,IF(DG50&lt;7.8,1,0)))</f>
        <v>0</v>
      </c>
      <c r="DH214" s="45" t="s">
        <v>84</v>
      </c>
      <c r="DI214" s="46">
        <f t="shared" ref="DI214:DQ214" si="1999">IF(OR(DI72="NA",DI50="NA"),"0",IF(DI72="SILL",0,IF(DI50&lt;7.8,1,0)))</f>
        <v>0</v>
      </c>
      <c r="DJ214" s="46">
        <f t="shared" si="1999"/>
        <v>0</v>
      </c>
      <c r="DK214" s="46">
        <f t="shared" si="1999"/>
        <v>0</v>
      </c>
      <c r="DL214" s="46">
        <f t="shared" si="1999"/>
        <v>0</v>
      </c>
      <c r="DM214" s="46">
        <f t="shared" si="1999"/>
        <v>0</v>
      </c>
      <c r="DN214" s="46">
        <f t="shared" si="1999"/>
        <v>0</v>
      </c>
      <c r="DO214" s="46">
        <f t="shared" si="1999"/>
        <v>0</v>
      </c>
      <c r="DP214" s="46">
        <f t="shared" si="1999"/>
        <v>0</v>
      </c>
      <c r="DQ214" s="46">
        <f t="shared" si="1999"/>
        <v>0</v>
      </c>
      <c r="DR214" s="46">
        <f>IF(OR(DR72="NA",DR50="NA"),"0",IF(DR72="SILL",0,IF(DR50&lt;7.8,1,0)))</f>
        <v>0</v>
      </c>
      <c r="DS214" s="45" t="s">
        <v>84</v>
      </c>
      <c r="DT214" s="46">
        <f t="shared" ref="DT214:EB214" si="2000">IF(OR(DT72="NA",DT50="NA"),"0",IF(DT72="SILL",0,IF(DT50&lt;7.8,1,0)))</f>
        <v>0</v>
      </c>
      <c r="DU214" s="46">
        <f t="shared" si="2000"/>
        <v>0</v>
      </c>
      <c r="DV214" s="46">
        <f t="shared" si="2000"/>
        <v>0</v>
      </c>
      <c r="DW214" s="46">
        <f t="shared" si="2000"/>
        <v>0</v>
      </c>
      <c r="DX214" s="46">
        <f t="shared" si="2000"/>
        <v>0</v>
      </c>
      <c r="DY214" s="46">
        <f t="shared" si="2000"/>
        <v>0</v>
      </c>
      <c r="DZ214" s="46">
        <f t="shared" si="2000"/>
        <v>0</v>
      </c>
      <c r="EA214" s="46">
        <f t="shared" si="2000"/>
        <v>0</v>
      </c>
      <c r="EB214" s="46">
        <f t="shared" si="2000"/>
        <v>0</v>
      </c>
      <c r="EC214" s="46">
        <f>IF(OR(EC72="NA",EC50="NA"),"0",IF(EC72="SILL",0,IF(EC50&lt;7.8,1,0)))</f>
        <v>0</v>
      </c>
      <c r="ED214" s="45" t="s">
        <v>84</v>
      </c>
      <c r="EE214" s="46">
        <f t="shared" ref="EE214:EM214" si="2001">IF(OR(EE72="NA",EE50="NA"),"0",IF(EE72="SILL",0,IF(EE50&lt;7.8,1,0)))</f>
        <v>0</v>
      </c>
      <c r="EF214" s="46">
        <f t="shared" si="2001"/>
        <v>0</v>
      </c>
      <c r="EG214" s="46">
        <f t="shared" si="2001"/>
        <v>0</v>
      </c>
      <c r="EH214" s="46">
        <f t="shared" si="2001"/>
        <v>0</v>
      </c>
      <c r="EI214" s="46">
        <f t="shared" si="2001"/>
        <v>0</v>
      </c>
      <c r="EJ214" s="46">
        <f t="shared" si="2001"/>
        <v>0</v>
      </c>
      <c r="EK214" s="46">
        <f t="shared" si="2001"/>
        <v>0</v>
      </c>
      <c r="EL214" s="46">
        <f t="shared" si="2001"/>
        <v>0</v>
      </c>
      <c r="EM214" s="46">
        <f t="shared" si="2001"/>
        <v>0</v>
      </c>
      <c r="EN214" s="46">
        <f t="shared" ref="EN214" si="2002">IF(OR(EN72="NA",EN50="NA"),"0",IF(EN72="SILL",0,IF(EN50&lt;7.8,1,0)))</f>
        <v>0</v>
      </c>
      <c r="EO214" s="45" t="s">
        <v>84</v>
      </c>
      <c r="EP214" s="46">
        <f t="shared" ref="EP214:EY214" si="2003">IF(OR(EP72="NA",EP50="NA"),"0",IF(EP72="SILL",0,IF(EP50&lt;7.8,1,0)))</f>
        <v>0</v>
      </c>
      <c r="EQ214" s="46">
        <f t="shared" si="2003"/>
        <v>0</v>
      </c>
      <c r="ER214" s="46">
        <f t="shared" si="2003"/>
        <v>0</v>
      </c>
      <c r="ES214" s="46">
        <f t="shared" si="2003"/>
        <v>0</v>
      </c>
      <c r="ET214" s="46">
        <f t="shared" si="2003"/>
        <v>0</v>
      </c>
      <c r="EU214" s="46">
        <f t="shared" si="2003"/>
        <v>0</v>
      </c>
      <c r="EV214" s="46">
        <f t="shared" si="2003"/>
        <v>0</v>
      </c>
      <c r="EW214" s="46">
        <f t="shared" si="2003"/>
        <v>0</v>
      </c>
      <c r="EX214" s="46">
        <f t="shared" si="2003"/>
        <v>0</v>
      </c>
      <c r="EY214" s="46">
        <f t="shared" si="2003"/>
        <v>0</v>
      </c>
      <c r="EZ214" s="45" t="s">
        <v>84</v>
      </c>
      <c r="FA214" s="46">
        <f t="shared" ref="FA214:FJ214" si="2004">IF(OR(FA72="NA",FA50="NA"),"0",IF(FA72="SILL",0,IF(FA50&lt;7.8,1,0)))</f>
        <v>0</v>
      </c>
      <c r="FB214" s="46">
        <f t="shared" si="2004"/>
        <v>0</v>
      </c>
      <c r="FC214" s="46">
        <f t="shared" si="2004"/>
        <v>0</v>
      </c>
      <c r="FD214" s="46">
        <f t="shared" si="2004"/>
        <v>0</v>
      </c>
      <c r="FE214" s="46">
        <f t="shared" si="2004"/>
        <v>0</v>
      </c>
      <c r="FF214" s="46">
        <f t="shared" si="2004"/>
        <v>0</v>
      </c>
      <c r="FG214" s="46">
        <f t="shared" si="2004"/>
        <v>0</v>
      </c>
      <c r="FH214" s="46">
        <f t="shared" si="2004"/>
        <v>0</v>
      </c>
      <c r="FI214" s="46">
        <f t="shared" si="2004"/>
        <v>0</v>
      </c>
      <c r="FJ214" s="46">
        <f t="shared" si="2004"/>
        <v>0</v>
      </c>
      <c r="FK214" s="45" t="s">
        <v>84</v>
      </c>
      <c r="FL214" s="46">
        <f t="shared" ref="FL214:FR214" si="2005">IF(OR(FL72="NA",FL50="NA"),"0",IF(FL72="SILL",0,IF(FL50&lt;7.8,1,0)))</f>
        <v>0</v>
      </c>
      <c r="FM214" s="46">
        <f t="shared" si="2005"/>
        <v>0</v>
      </c>
      <c r="FN214" s="46">
        <f t="shared" si="2005"/>
        <v>0</v>
      </c>
      <c r="FO214" s="46">
        <f t="shared" si="2005"/>
        <v>0</v>
      </c>
      <c r="FP214" s="46">
        <f t="shared" si="2005"/>
        <v>0</v>
      </c>
      <c r="FQ214" s="46">
        <f t="shared" si="2005"/>
        <v>0</v>
      </c>
      <c r="FR214" s="46">
        <f t="shared" si="2005"/>
        <v>0</v>
      </c>
      <c r="FS214" s="45" t="s">
        <v>84</v>
      </c>
      <c r="FT214" s="98" t="s">
        <v>154</v>
      </c>
      <c r="FU214" s="52">
        <f t="shared" si="1969"/>
        <v>0</v>
      </c>
      <c r="FV214" s="37"/>
      <c r="FW214" s="4"/>
      <c r="FX214" s="4"/>
    </row>
    <row r="215" spans="1:180" x14ac:dyDescent="0.2">
      <c r="A215" s="45" t="s">
        <v>85</v>
      </c>
      <c r="B215" s="46">
        <f>IF(OR(B73="NA",B51="NA"),"0",IF(B73="SILL",0,IF(B51&lt;7.8,1,0)))</f>
        <v>0</v>
      </c>
      <c r="C215" s="46">
        <f t="shared" ref="C215:K215" si="2006">IF(OR(C73="NA",C51="NA"),"0",IF(C73="SILL",0,IF(C51&lt;7.8,1,0)))</f>
        <v>0</v>
      </c>
      <c r="D215" s="46">
        <f t="shared" si="2006"/>
        <v>0</v>
      </c>
      <c r="E215" s="46">
        <f t="shared" si="2006"/>
        <v>0</v>
      </c>
      <c r="F215" s="46">
        <f t="shared" si="2006"/>
        <v>0</v>
      </c>
      <c r="G215" s="46">
        <f t="shared" si="2006"/>
        <v>0</v>
      </c>
      <c r="H215" s="46">
        <f t="shared" si="2006"/>
        <v>0</v>
      </c>
      <c r="I215" s="46">
        <f t="shared" si="2006"/>
        <v>0</v>
      </c>
      <c r="J215" s="46">
        <f t="shared" si="2006"/>
        <v>0</v>
      </c>
      <c r="K215" s="46">
        <f t="shared" si="2006"/>
        <v>0</v>
      </c>
      <c r="L215" s="45" t="s">
        <v>85</v>
      </c>
      <c r="M215" s="46">
        <f>IF(OR(M73="NA",M51="NA"),"0",IF(M73="SILL",0,IF(M51&lt;7.8,1,0)))</f>
        <v>0</v>
      </c>
      <c r="N215" s="46">
        <f t="shared" ref="N215:U215" si="2007">IF(OR(N73="NA",N51="NA"),"0",IF(N73="SILL",0,IF(N51&lt;7.8,1,0)))</f>
        <v>0</v>
      </c>
      <c r="O215" s="46">
        <f t="shared" si="2007"/>
        <v>0</v>
      </c>
      <c r="P215" s="46">
        <f t="shared" si="2007"/>
        <v>0</v>
      </c>
      <c r="Q215" s="46">
        <f t="shared" si="2007"/>
        <v>0</v>
      </c>
      <c r="R215" s="46">
        <f t="shared" si="2007"/>
        <v>0</v>
      </c>
      <c r="S215" s="46">
        <f t="shared" si="2007"/>
        <v>0</v>
      </c>
      <c r="T215" s="46">
        <f t="shared" si="2007"/>
        <v>0</v>
      </c>
      <c r="U215" s="46">
        <f t="shared" si="2007"/>
        <v>0</v>
      </c>
      <c r="V215" s="46">
        <f t="shared" ref="V215" si="2008">IF(OR(V73="NA",V51="NA"),"0",IF(V73="SILL",0,IF(V51&lt;7.8,1,0)))</f>
        <v>0</v>
      </c>
      <c r="W215" s="46">
        <f>IF(OR(W73="NA",W51="NA"),"0",IF(W73="SILL",0,IF(W51&lt;7.8,1,0)))</f>
        <v>0</v>
      </c>
      <c r="X215" s="45" t="s">
        <v>85</v>
      </c>
      <c r="Y215" s="46">
        <f t="shared" ref="Y215:AG215" si="2009">IF(OR(Y73="NA",Y51="NA"),"0",IF(Y73="SILL",0,IF(Y51&lt;7.8,1,0)))</f>
        <v>0</v>
      </c>
      <c r="Z215" s="46">
        <f t="shared" si="2009"/>
        <v>0</v>
      </c>
      <c r="AA215" s="46">
        <f t="shared" si="2009"/>
        <v>0</v>
      </c>
      <c r="AB215" s="46">
        <f t="shared" si="2009"/>
        <v>0</v>
      </c>
      <c r="AC215" s="46">
        <f t="shared" si="2009"/>
        <v>0</v>
      </c>
      <c r="AD215" s="46">
        <f t="shared" si="2009"/>
        <v>0</v>
      </c>
      <c r="AE215" s="46">
        <f t="shared" si="2009"/>
        <v>0</v>
      </c>
      <c r="AF215" s="46">
        <f t="shared" si="2009"/>
        <v>0</v>
      </c>
      <c r="AG215" s="46">
        <f t="shared" si="2009"/>
        <v>0</v>
      </c>
      <c r="AH215" s="46">
        <f>IF(OR(AH73="NA",AH51="NA"),"0",IF(AH73="SILL",0,IF(AH51&lt;7.8,1,0)))</f>
        <v>0</v>
      </c>
      <c r="AI215" s="45" t="s">
        <v>85</v>
      </c>
      <c r="AJ215" s="46">
        <f t="shared" ref="AJ215:AR215" si="2010">IF(OR(AJ73="NA",AJ51="NA"),"0",IF(AJ73="SILL",0,IF(AJ51&lt;7.8,1,0)))</f>
        <v>0</v>
      </c>
      <c r="AK215" s="46">
        <f t="shared" si="2010"/>
        <v>0</v>
      </c>
      <c r="AL215" s="46">
        <f t="shared" si="2010"/>
        <v>0</v>
      </c>
      <c r="AM215" s="46">
        <f t="shared" si="2010"/>
        <v>0</v>
      </c>
      <c r="AN215" s="46">
        <f t="shared" si="2010"/>
        <v>0</v>
      </c>
      <c r="AO215" s="46">
        <f t="shared" si="2010"/>
        <v>0</v>
      </c>
      <c r="AP215" s="46">
        <f t="shared" si="2010"/>
        <v>0</v>
      </c>
      <c r="AQ215" s="46">
        <f t="shared" si="2010"/>
        <v>0</v>
      </c>
      <c r="AR215" s="46">
        <f t="shared" si="2010"/>
        <v>0</v>
      </c>
      <c r="AS215" s="46">
        <f>IF(OR(AS73="NA",AS51="NA"),"0",IF(AS73="SILL",0,IF(AS51&lt;7.8,1,0)))</f>
        <v>0</v>
      </c>
      <c r="AT215" s="45" t="s">
        <v>85</v>
      </c>
      <c r="AU215" s="46">
        <f t="shared" ref="AU215:BC215" si="2011">IF(OR(AU73="NA",AU51="NA"),"0",IF(AU73="SILL",0,IF(AU51&lt;7.8,1,0)))</f>
        <v>0</v>
      </c>
      <c r="AV215" s="46">
        <f t="shared" si="2011"/>
        <v>0</v>
      </c>
      <c r="AW215" s="46">
        <f t="shared" si="2011"/>
        <v>0</v>
      </c>
      <c r="AX215" s="46">
        <f t="shared" si="2011"/>
        <v>0</v>
      </c>
      <c r="AY215" s="46">
        <f t="shared" si="2011"/>
        <v>0</v>
      </c>
      <c r="AZ215" s="46">
        <f t="shared" si="2011"/>
        <v>0</v>
      </c>
      <c r="BA215" s="46">
        <f t="shared" si="2011"/>
        <v>0</v>
      </c>
      <c r="BB215" s="46">
        <f t="shared" si="2011"/>
        <v>0</v>
      </c>
      <c r="BC215" s="46">
        <f t="shared" si="2011"/>
        <v>0</v>
      </c>
      <c r="BD215" s="46">
        <f>IF(OR(BD73="NA",BD51="NA"),"0",IF(BD73="SILL",0,IF(BD51&lt;7.8,1,0)))</f>
        <v>0</v>
      </c>
      <c r="BE215" s="45" t="s">
        <v>85</v>
      </c>
      <c r="BF215" s="46">
        <f t="shared" ref="BF215:BN215" si="2012">IF(OR(BF73="NA",BF51="NA"),"0",IF(BF73="SILL",0,IF(BF51&lt;7.8,1,0)))</f>
        <v>0</v>
      </c>
      <c r="BG215" s="46">
        <f t="shared" si="2012"/>
        <v>0</v>
      </c>
      <c r="BH215" s="46">
        <f t="shared" si="2012"/>
        <v>0</v>
      </c>
      <c r="BI215" s="46">
        <f t="shared" si="2012"/>
        <v>0</v>
      </c>
      <c r="BJ215" s="46">
        <f t="shared" si="2012"/>
        <v>0</v>
      </c>
      <c r="BK215" s="46">
        <f t="shared" si="2012"/>
        <v>0</v>
      </c>
      <c r="BL215" s="46">
        <f t="shared" si="2012"/>
        <v>0</v>
      </c>
      <c r="BM215" s="46">
        <f t="shared" si="2012"/>
        <v>0</v>
      </c>
      <c r="BN215" s="46">
        <f t="shared" si="2012"/>
        <v>0</v>
      </c>
      <c r="BO215" s="46">
        <f>IF(OR(BO73="NA",BO51="NA"),"0",IF(BO73="SILL",0,IF(BO51&lt;7.8,1,0)))</f>
        <v>0</v>
      </c>
      <c r="BP215" s="45" t="s">
        <v>85</v>
      </c>
      <c r="BQ215" s="46">
        <f t="shared" ref="BQ215:BY215" si="2013">IF(OR(BQ73="NA",BQ51="NA"),"0",IF(BQ73="SILL",0,IF(BQ51&lt;7.8,1,0)))</f>
        <v>0</v>
      </c>
      <c r="BR215" s="46">
        <f t="shared" si="2013"/>
        <v>0</v>
      </c>
      <c r="BS215" s="46">
        <f t="shared" si="2013"/>
        <v>0</v>
      </c>
      <c r="BT215" s="46">
        <f t="shared" si="2013"/>
        <v>0</v>
      </c>
      <c r="BU215" s="46">
        <f t="shared" si="2013"/>
        <v>0</v>
      </c>
      <c r="BV215" s="46">
        <f t="shared" si="2013"/>
        <v>0</v>
      </c>
      <c r="BW215" s="46">
        <f t="shared" si="2013"/>
        <v>0</v>
      </c>
      <c r="BX215" s="46">
        <f t="shared" si="2013"/>
        <v>0</v>
      </c>
      <c r="BY215" s="46">
        <f t="shared" si="2013"/>
        <v>0</v>
      </c>
      <c r="BZ215" s="46">
        <f>IF(OR(BZ73="NA",BZ51="NA"),"0",IF(BZ73="SILL",0,IF(BZ51&lt;7.8,1,0)))</f>
        <v>0</v>
      </c>
      <c r="CA215" s="45" t="s">
        <v>85</v>
      </c>
      <c r="CB215" s="46">
        <f t="shared" ref="CB215:CJ215" si="2014">IF(OR(CB73="NA",CB51="NA"),"0",IF(CB73="SILL",0,IF(CB51&lt;7.8,1,0)))</f>
        <v>0</v>
      </c>
      <c r="CC215" s="46">
        <f t="shared" si="2014"/>
        <v>0</v>
      </c>
      <c r="CD215" s="46">
        <f t="shared" si="2014"/>
        <v>0</v>
      </c>
      <c r="CE215" s="46">
        <f t="shared" si="2014"/>
        <v>0</v>
      </c>
      <c r="CF215" s="46">
        <f t="shared" si="2014"/>
        <v>0</v>
      </c>
      <c r="CG215" s="46">
        <f t="shared" si="2014"/>
        <v>0</v>
      </c>
      <c r="CH215" s="46">
        <f t="shared" si="2014"/>
        <v>0</v>
      </c>
      <c r="CI215" s="46">
        <f t="shared" si="2014"/>
        <v>0</v>
      </c>
      <c r="CJ215" s="46">
        <f t="shared" si="2014"/>
        <v>0</v>
      </c>
      <c r="CK215" s="46">
        <f>IF(OR(CK73="NA",CK51="NA"),"0",IF(CK73="SILL",0,IF(CK51&lt;7.8,1,0)))</f>
        <v>0</v>
      </c>
      <c r="CL215" s="45" t="s">
        <v>85</v>
      </c>
      <c r="CM215" s="46">
        <f t="shared" ref="CM215:CU215" si="2015">IF(OR(CM73="NA",CM51="NA"),"0",IF(CM73="SILL",0,IF(CM51&lt;7.8,1,0)))</f>
        <v>0</v>
      </c>
      <c r="CN215" s="46">
        <f t="shared" si="2015"/>
        <v>0</v>
      </c>
      <c r="CO215" s="46">
        <f t="shared" si="2015"/>
        <v>0</v>
      </c>
      <c r="CP215" s="46">
        <f t="shared" si="2015"/>
        <v>0</v>
      </c>
      <c r="CQ215" s="46">
        <f t="shared" si="2015"/>
        <v>0</v>
      </c>
      <c r="CR215" s="46">
        <f t="shared" si="2015"/>
        <v>0</v>
      </c>
      <c r="CS215" s="46">
        <f t="shared" si="2015"/>
        <v>0</v>
      </c>
      <c r="CT215" s="46">
        <f t="shared" si="2015"/>
        <v>0</v>
      </c>
      <c r="CU215" s="46">
        <f t="shared" si="2015"/>
        <v>0</v>
      </c>
      <c r="CV215" s="46">
        <f>IF(OR(CV73="NA",CV51="NA"),"0",IF(CV73="SILL",0,IF(CV51&lt;7.8,1,0)))</f>
        <v>0</v>
      </c>
      <c r="CW215" s="45" t="s">
        <v>85</v>
      </c>
      <c r="CX215" s="46">
        <f t="shared" ref="CX215:DF215" si="2016">IF(OR(CX73="NA",CX51="NA"),"0",IF(CX73="SILL",0,IF(CX51&lt;7.8,1,0)))</f>
        <v>0</v>
      </c>
      <c r="CY215" s="46">
        <f t="shared" si="2016"/>
        <v>0</v>
      </c>
      <c r="CZ215" s="46">
        <f t="shared" si="2016"/>
        <v>0</v>
      </c>
      <c r="DA215" s="46">
        <f t="shared" si="2016"/>
        <v>0</v>
      </c>
      <c r="DB215" s="46">
        <f t="shared" si="2016"/>
        <v>0</v>
      </c>
      <c r="DC215" s="46">
        <f t="shared" si="2016"/>
        <v>0</v>
      </c>
      <c r="DD215" s="46">
        <f t="shared" si="2016"/>
        <v>0</v>
      </c>
      <c r="DE215" s="46">
        <f t="shared" si="2016"/>
        <v>0</v>
      </c>
      <c r="DF215" s="46">
        <f t="shared" si="2016"/>
        <v>0</v>
      </c>
      <c r="DG215" s="46">
        <f>IF(OR(DG73="NA",DG51="NA"),"0",IF(DG73="SILL",0,IF(DG51&lt;7.8,1,0)))</f>
        <v>0</v>
      </c>
      <c r="DH215" s="45" t="s">
        <v>85</v>
      </c>
      <c r="DI215" s="46">
        <f t="shared" ref="DI215:DQ215" si="2017">IF(OR(DI73="NA",DI51="NA"),"0",IF(DI73="SILL",0,IF(DI51&lt;7.8,1,0)))</f>
        <v>0</v>
      </c>
      <c r="DJ215" s="46">
        <f t="shared" si="2017"/>
        <v>0</v>
      </c>
      <c r="DK215" s="46">
        <f t="shared" si="2017"/>
        <v>0</v>
      </c>
      <c r="DL215" s="46">
        <f t="shared" si="2017"/>
        <v>0</v>
      </c>
      <c r="DM215" s="46">
        <f t="shared" si="2017"/>
        <v>0</v>
      </c>
      <c r="DN215" s="46">
        <f t="shared" si="2017"/>
        <v>0</v>
      </c>
      <c r="DO215" s="46">
        <f t="shared" si="2017"/>
        <v>0</v>
      </c>
      <c r="DP215" s="46">
        <f t="shared" si="2017"/>
        <v>0</v>
      </c>
      <c r="DQ215" s="46">
        <f t="shared" si="2017"/>
        <v>0</v>
      </c>
      <c r="DR215" s="46">
        <f>IF(OR(DR73="NA",DR51="NA"),"0",IF(DR73="SILL",0,IF(DR51&lt;7.8,1,0)))</f>
        <v>0</v>
      </c>
      <c r="DS215" s="45" t="s">
        <v>85</v>
      </c>
      <c r="DT215" s="46">
        <f t="shared" ref="DT215:EB215" si="2018">IF(OR(DT73="NA",DT51="NA"),"0",IF(DT73="SILL",0,IF(DT51&lt;7.8,1,0)))</f>
        <v>0</v>
      </c>
      <c r="DU215" s="46">
        <f t="shared" si="2018"/>
        <v>0</v>
      </c>
      <c r="DV215" s="46">
        <f t="shared" si="2018"/>
        <v>0</v>
      </c>
      <c r="DW215" s="46">
        <f t="shared" si="2018"/>
        <v>0</v>
      </c>
      <c r="DX215" s="46">
        <f t="shared" si="2018"/>
        <v>0</v>
      </c>
      <c r="DY215" s="46">
        <f t="shared" si="2018"/>
        <v>0</v>
      </c>
      <c r="DZ215" s="46">
        <f t="shared" si="2018"/>
        <v>0</v>
      </c>
      <c r="EA215" s="46">
        <f t="shared" si="2018"/>
        <v>0</v>
      </c>
      <c r="EB215" s="46">
        <f t="shared" si="2018"/>
        <v>0</v>
      </c>
      <c r="EC215" s="46">
        <f>IF(OR(EC73="NA",EC51="NA"),"0",IF(EC73="SILL",0,IF(EC51&lt;7.8,1,0)))</f>
        <v>0</v>
      </c>
      <c r="ED215" s="45" t="s">
        <v>85</v>
      </c>
      <c r="EE215" s="46">
        <f t="shared" ref="EE215:EM215" si="2019">IF(OR(EE73="NA",EE51="NA"),"0",IF(EE73="SILL",0,IF(EE51&lt;7.8,1,0)))</f>
        <v>0</v>
      </c>
      <c r="EF215" s="46">
        <f t="shared" si="2019"/>
        <v>0</v>
      </c>
      <c r="EG215" s="46">
        <f t="shared" si="2019"/>
        <v>0</v>
      </c>
      <c r="EH215" s="46">
        <f t="shared" si="2019"/>
        <v>0</v>
      </c>
      <c r="EI215" s="46">
        <f t="shared" si="2019"/>
        <v>0</v>
      </c>
      <c r="EJ215" s="46">
        <f t="shared" si="2019"/>
        <v>0</v>
      </c>
      <c r="EK215" s="46">
        <f t="shared" si="2019"/>
        <v>0</v>
      </c>
      <c r="EL215" s="46">
        <f t="shared" si="2019"/>
        <v>0</v>
      </c>
      <c r="EM215" s="46">
        <f t="shared" si="2019"/>
        <v>0</v>
      </c>
      <c r="EN215" s="46">
        <f t="shared" ref="EN215" si="2020">IF(OR(EN73="NA",EN51="NA"),"0",IF(EN73="SILL",0,IF(EN51&lt;7.8,1,0)))</f>
        <v>0</v>
      </c>
      <c r="EO215" s="45" t="s">
        <v>85</v>
      </c>
      <c r="EP215" s="46">
        <f t="shared" ref="EP215:EY215" si="2021">IF(OR(EP73="NA",EP51="NA"),"0",IF(EP73="SILL",0,IF(EP51&lt;7.8,1,0)))</f>
        <v>0</v>
      </c>
      <c r="EQ215" s="46">
        <f t="shared" si="2021"/>
        <v>0</v>
      </c>
      <c r="ER215" s="46">
        <f t="shared" si="2021"/>
        <v>0</v>
      </c>
      <c r="ES215" s="46">
        <f t="shared" si="2021"/>
        <v>0</v>
      </c>
      <c r="ET215" s="46">
        <f t="shared" si="2021"/>
        <v>0</v>
      </c>
      <c r="EU215" s="46">
        <f t="shared" si="2021"/>
        <v>0</v>
      </c>
      <c r="EV215" s="46">
        <f t="shared" si="2021"/>
        <v>0</v>
      </c>
      <c r="EW215" s="46">
        <f t="shared" si="2021"/>
        <v>0</v>
      </c>
      <c r="EX215" s="46">
        <f t="shared" si="2021"/>
        <v>0</v>
      </c>
      <c r="EY215" s="46">
        <f t="shared" si="2021"/>
        <v>0</v>
      </c>
      <c r="EZ215" s="45" t="s">
        <v>85</v>
      </c>
      <c r="FA215" s="46">
        <f t="shared" ref="FA215:FJ215" si="2022">IF(OR(FA73="NA",FA51="NA"),"0",IF(FA73="SILL",0,IF(FA51&lt;7.8,1,0)))</f>
        <v>0</v>
      </c>
      <c r="FB215" s="46">
        <f t="shared" si="2022"/>
        <v>0</v>
      </c>
      <c r="FC215" s="46">
        <f t="shared" si="2022"/>
        <v>0</v>
      </c>
      <c r="FD215" s="46">
        <f t="shared" si="2022"/>
        <v>0</v>
      </c>
      <c r="FE215" s="46">
        <f t="shared" si="2022"/>
        <v>0</v>
      </c>
      <c r="FF215" s="46">
        <f t="shared" si="2022"/>
        <v>0</v>
      </c>
      <c r="FG215" s="46">
        <f t="shared" si="2022"/>
        <v>0</v>
      </c>
      <c r="FH215" s="46">
        <f t="shared" si="2022"/>
        <v>0</v>
      </c>
      <c r="FI215" s="46">
        <f t="shared" si="2022"/>
        <v>0</v>
      </c>
      <c r="FJ215" s="46">
        <f t="shared" si="2022"/>
        <v>0</v>
      </c>
      <c r="FK215" s="45" t="s">
        <v>85</v>
      </c>
      <c r="FL215" s="46">
        <f t="shared" ref="FL215:FR215" si="2023">IF(OR(FL73="NA",FL51="NA"),"0",IF(FL73="SILL",0,IF(FL51&lt;7.8,1,0)))</f>
        <v>0</v>
      </c>
      <c r="FM215" s="46">
        <f t="shared" si="2023"/>
        <v>0</v>
      </c>
      <c r="FN215" s="46">
        <f t="shared" si="2023"/>
        <v>0</v>
      </c>
      <c r="FO215" s="46">
        <f t="shared" si="2023"/>
        <v>0</v>
      </c>
      <c r="FP215" s="46">
        <f t="shared" si="2023"/>
        <v>0</v>
      </c>
      <c r="FQ215" s="46">
        <f t="shared" si="2023"/>
        <v>0</v>
      </c>
      <c r="FR215" s="46">
        <f t="shared" si="2023"/>
        <v>0</v>
      </c>
      <c r="FS215" s="45" t="s">
        <v>85</v>
      </c>
      <c r="FT215" s="98" t="s">
        <v>155</v>
      </c>
      <c r="FU215" s="52">
        <f t="shared" si="1969"/>
        <v>0</v>
      </c>
      <c r="FV215" s="37"/>
      <c r="FW215" s="4"/>
      <c r="FX215" s="4"/>
    </row>
    <row r="216" spans="1:180" x14ac:dyDescent="0.2">
      <c r="A216" s="45" t="s">
        <v>65</v>
      </c>
      <c r="B216" s="46">
        <f>IF(OR(B74="NA",B52="NA"),"0",IF(B74="SILL",0,IF(B52&lt;7.8,1,0)))</f>
        <v>0</v>
      </c>
      <c r="C216" s="46">
        <f t="shared" ref="C216:K216" si="2024">IF(OR(C74="NA",C52="NA"),"0",IF(C74="SILL",0,IF(C52&lt;7.8,1,0)))</f>
        <v>0</v>
      </c>
      <c r="D216" s="46">
        <f t="shared" si="2024"/>
        <v>0</v>
      </c>
      <c r="E216" s="46">
        <f t="shared" si="2024"/>
        <v>1</v>
      </c>
      <c r="F216" s="46">
        <f t="shared" si="2024"/>
        <v>0</v>
      </c>
      <c r="G216" s="46">
        <f t="shared" si="2024"/>
        <v>0</v>
      </c>
      <c r="H216" s="46">
        <f t="shared" si="2024"/>
        <v>0</v>
      </c>
      <c r="I216" s="46">
        <f t="shared" si="2024"/>
        <v>0</v>
      </c>
      <c r="J216" s="46">
        <f t="shared" si="2024"/>
        <v>0</v>
      </c>
      <c r="K216" s="46">
        <f t="shared" si="2024"/>
        <v>0</v>
      </c>
      <c r="L216" s="45" t="s">
        <v>65</v>
      </c>
      <c r="M216" s="46">
        <f>IF(OR(M74="NA",M52="NA"),"0",IF(M74="SILL",0,IF(M52&lt;7.8,1,0)))</f>
        <v>0</v>
      </c>
      <c r="N216" s="46">
        <f t="shared" ref="N216:U216" si="2025">IF(OR(N74="NA",N52="NA"),"0",IF(N74="SILL",0,IF(N52&lt;7.8,1,0)))</f>
        <v>0</v>
      </c>
      <c r="O216" s="46">
        <f t="shared" si="2025"/>
        <v>0</v>
      </c>
      <c r="P216" s="46">
        <f t="shared" si="2025"/>
        <v>0</v>
      </c>
      <c r="Q216" s="46">
        <f t="shared" si="2025"/>
        <v>0</v>
      </c>
      <c r="R216" s="46">
        <f t="shared" si="2025"/>
        <v>0</v>
      </c>
      <c r="S216" s="46">
        <f t="shared" si="2025"/>
        <v>0</v>
      </c>
      <c r="T216" s="46">
        <f t="shared" si="2025"/>
        <v>0</v>
      </c>
      <c r="U216" s="46">
        <f t="shared" si="2025"/>
        <v>0</v>
      </c>
      <c r="V216" s="46">
        <f t="shared" ref="V216" si="2026">IF(OR(V74="NA",V52="NA"),"0",IF(V74="SILL",0,IF(V52&lt;7.8,1,0)))</f>
        <v>0</v>
      </c>
      <c r="W216" s="46">
        <f>IF(OR(W74="NA",W52="NA"),"0",IF(W74="SILL",0,IF(W52&lt;7.8,1,0)))</f>
        <v>0</v>
      </c>
      <c r="X216" s="45" t="s">
        <v>65</v>
      </c>
      <c r="Y216" s="46">
        <f t="shared" ref="Y216:AG216" si="2027">IF(OR(Y74="NA",Y52="NA"),"0",IF(Y74="SILL",0,IF(Y52&lt;7.8,1,0)))</f>
        <v>0</v>
      </c>
      <c r="Z216" s="46">
        <f t="shared" si="2027"/>
        <v>0</v>
      </c>
      <c r="AA216" s="46">
        <f t="shared" si="2027"/>
        <v>0</v>
      </c>
      <c r="AB216" s="46">
        <f t="shared" si="2027"/>
        <v>0</v>
      </c>
      <c r="AC216" s="46">
        <f t="shared" si="2027"/>
        <v>0</v>
      </c>
      <c r="AD216" s="46">
        <f t="shared" si="2027"/>
        <v>0</v>
      </c>
      <c r="AE216" s="46">
        <f t="shared" si="2027"/>
        <v>0</v>
      </c>
      <c r="AF216" s="46">
        <f t="shared" si="2027"/>
        <v>0</v>
      </c>
      <c r="AG216" s="46">
        <f t="shared" si="2027"/>
        <v>0</v>
      </c>
      <c r="AH216" s="46">
        <f>IF(OR(AH74="NA",AH52="NA"),"0",IF(AH74="SILL",0,IF(AH52&lt;7.8,1,0)))</f>
        <v>0</v>
      </c>
      <c r="AI216" s="45" t="s">
        <v>65</v>
      </c>
      <c r="AJ216" s="46">
        <f t="shared" ref="AJ216:AR216" si="2028">IF(OR(AJ74="NA",AJ52="NA"),"0",IF(AJ74="SILL",0,IF(AJ52&lt;7.8,1,0)))</f>
        <v>0</v>
      </c>
      <c r="AK216" s="46">
        <f t="shared" si="2028"/>
        <v>0</v>
      </c>
      <c r="AL216" s="46">
        <f t="shared" si="2028"/>
        <v>0</v>
      </c>
      <c r="AM216" s="46">
        <f t="shared" si="2028"/>
        <v>0</v>
      </c>
      <c r="AN216" s="46">
        <f t="shared" si="2028"/>
        <v>0</v>
      </c>
      <c r="AO216" s="46">
        <f t="shared" si="2028"/>
        <v>0</v>
      </c>
      <c r="AP216" s="46">
        <f t="shared" si="2028"/>
        <v>0</v>
      </c>
      <c r="AQ216" s="46">
        <f t="shared" si="2028"/>
        <v>0</v>
      </c>
      <c r="AR216" s="46">
        <f t="shared" si="2028"/>
        <v>0</v>
      </c>
      <c r="AS216" s="46">
        <f>IF(OR(AS74="NA",AS52="NA"),"0",IF(AS74="SILL",0,IF(AS52&lt;7.8,1,0)))</f>
        <v>0</v>
      </c>
      <c r="AT216" s="45" t="s">
        <v>65</v>
      </c>
      <c r="AU216" s="46">
        <f t="shared" ref="AU216:BC216" si="2029">IF(OR(AU74="NA",AU52="NA"),"0",IF(AU74="SILL",0,IF(AU52&lt;7.8,1,0)))</f>
        <v>0</v>
      </c>
      <c r="AV216" s="46">
        <f t="shared" si="2029"/>
        <v>0</v>
      </c>
      <c r="AW216" s="46">
        <f t="shared" si="2029"/>
        <v>0</v>
      </c>
      <c r="AX216" s="46">
        <f t="shared" si="2029"/>
        <v>0</v>
      </c>
      <c r="AY216" s="46">
        <f t="shared" si="2029"/>
        <v>1</v>
      </c>
      <c r="AZ216" s="46">
        <f t="shared" si="2029"/>
        <v>0</v>
      </c>
      <c r="BA216" s="46">
        <f t="shared" si="2029"/>
        <v>0</v>
      </c>
      <c r="BB216" s="46">
        <f t="shared" si="2029"/>
        <v>0</v>
      </c>
      <c r="BC216" s="46">
        <f t="shared" si="2029"/>
        <v>0</v>
      </c>
      <c r="BD216" s="46">
        <f>IF(OR(BD74="NA",BD52="NA"),"0",IF(BD74="SILL",0,IF(BD52&lt;7.8,1,0)))</f>
        <v>0</v>
      </c>
      <c r="BE216" s="45" t="s">
        <v>65</v>
      </c>
      <c r="BF216" s="46">
        <f t="shared" ref="BF216:BN216" si="2030">IF(OR(BF74="NA",BF52="NA"),"0",IF(BF74="SILL",0,IF(BF52&lt;7.8,1,0)))</f>
        <v>0</v>
      </c>
      <c r="BG216" s="46">
        <f t="shared" si="2030"/>
        <v>0</v>
      </c>
      <c r="BH216" s="46">
        <f t="shared" si="2030"/>
        <v>0</v>
      </c>
      <c r="BI216" s="46">
        <f t="shared" si="2030"/>
        <v>0</v>
      </c>
      <c r="BJ216" s="46">
        <f t="shared" si="2030"/>
        <v>0</v>
      </c>
      <c r="BK216" s="46">
        <f t="shared" si="2030"/>
        <v>0</v>
      </c>
      <c r="BL216" s="46">
        <f t="shared" si="2030"/>
        <v>0</v>
      </c>
      <c r="BM216" s="46">
        <f t="shared" si="2030"/>
        <v>0</v>
      </c>
      <c r="BN216" s="46">
        <f t="shared" si="2030"/>
        <v>0</v>
      </c>
      <c r="BO216" s="46">
        <f>IF(OR(BO74="NA",BO52="NA"),"0",IF(BO74="SILL",0,IF(BO52&lt;7.8,1,0)))</f>
        <v>0</v>
      </c>
      <c r="BP216" s="45" t="s">
        <v>65</v>
      </c>
      <c r="BQ216" s="46">
        <f t="shared" ref="BQ216:BY216" si="2031">IF(OR(BQ74="NA",BQ52="NA"),"0",IF(BQ74="SILL",0,IF(BQ52&lt;7.8,1,0)))</f>
        <v>0</v>
      </c>
      <c r="BR216" s="46">
        <f t="shared" si="2031"/>
        <v>0</v>
      </c>
      <c r="BS216" s="46">
        <f t="shared" si="2031"/>
        <v>0</v>
      </c>
      <c r="BT216" s="46">
        <f t="shared" si="2031"/>
        <v>0</v>
      </c>
      <c r="BU216" s="46">
        <f t="shared" si="2031"/>
        <v>0</v>
      </c>
      <c r="BV216" s="46">
        <f t="shared" si="2031"/>
        <v>0</v>
      </c>
      <c r="BW216" s="46">
        <f t="shared" si="2031"/>
        <v>0</v>
      </c>
      <c r="BX216" s="46">
        <f t="shared" si="2031"/>
        <v>0</v>
      </c>
      <c r="BY216" s="46">
        <f t="shared" si="2031"/>
        <v>0</v>
      </c>
      <c r="BZ216" s="46">
        <f>IF(OR(BZ74="NA",BZ52="NA"),"0",IF(BZ74="SILL",0,IF(BZ52&lt;7.8,1,0)))</f>
        <v>0</v>
      </c>
      <c r="CA216" s="45" t="s">
        <v>65</v>
      </c>
      <c r="CB216" s="46">
        <f t="shared" ref="CB216:CJ216" si="2032">IF(OR(CB74="NA",CB52="NA"),"0",IF(CB74="SILL",0,IF(CB52&lt;7.8,1,0)))</f>
        <v>0</v>
      </c>
      <c r="CC216" s="46">
        <f t="shared" si="2032"/>
        <v>0</v>
      </c>
      <c r="CD216" s="46">
        <f t="shared" si="2032"/>
        <v>0</v>
      </c>
      <c r="CE216" s="46">
        <f t="shared" si="2032"/>
        <v>0</v>
      </c>
      <c r="CF216" s="46">
        <f t="shared" si="2032"/>
        <v>0</v>
      </c>
      <c r="CG216" s="46">
        <f t="shared" si="2032"/>
        <v>0</v>
      </c>
      <c r="CH216" s="46">
        <f t="shared" si="2032"/>
        <v>0</v>
      </c>
      <c r="CI216" s="46">
        <f t="shared" si="2032"/>
        <v>0</v>
      </c>
      <c r="CJ216" s="46">
        <f t="shared" si="2032"/>
        <v>0</v>
      </c>
      <c r="CK216" s="46">
        <f>IF(OR(CK74="NA",CK52="NA"),"0",IF(CK74="SILL",0,IF(CK52&lt;7.8,1,0)))</f>
        <v>0</v>
      </c>
      <c r="CL216" s="45" t="s">
        <v>65</v>
      </c>
      <c r="CM216" s="46">
        <f t="shared" ref="CM216:CU216" si="2033">IF(OR(CM74="NA",CM52="NA"),"0",IF(CM74="SILL",0,IF(CM52&lt;7.8,1,0)))</f>
        <v>0</v>
      </c>
      <c r="CN216" s="46">
        <f t="shared" si="2033"/>
        <v>0</v>
      </c>
      <c r="CO216" s="46">
        <f t="shared" si="2033"/>
        <v>0</v>
      </c>
      <c r="CP216" s="46">
        <f t="shared" si="2033"/>
        <v>1</v>
      </c>
      <c r="CQ216" s="46">
        <f t="shared" si="2033"/>
        <v>0</v>
      </c>
      <c r="CR216" s="46">
        <f t="shared" si="2033"/>
        <v>0</v>
      </c>
      <c r="CS216" s="46">
        <f t="shared" si="2033"/>
        <v>0</v>
      </c>
      <c r="CT216" s="46">
        <f t="shared" si="2033"/>
        <v>0</v>
      </c>
      <c r="CU216" s="46">
        <f t="shared" si="2033"/>
        <v>0</v>
      </c>
      <c r="CV216" s="46">
        <f>IF(OR(CV74="NA",CV52="NA"),"0",IF(CV74="SILL",0,IF(CV52&lt;7.8,1,0)))</f>
        <v>0</v>
      </c>
      <c r="CW216" s="45" t="s">
        <v>65</v>
      </c>
      <c r="CX216" s="46">
        <f t="shared" ref="CX216:DF216" si="2034">IF(OR(CX74="NA",CX52="NA"),"0",IF(CX74="SILL",0,IF(CX52&lt;7.8,1,0)))</f>
        <v>0</v>
      </c>
      <c r="CY216" s="46">
        <f t="shared" si="2034"/>
        <v>0</v>
      </c>
      <c r="CZ216" s="46">
        <f t="shared" si="2034"/>
        <v>0</v>
      </c>
      <c r="DA216" s="46">
        <f t="shared" si="2034"/>
        <v>0</v>
      </c>
      <c r="DB216" s="46">
        <f t="shared" si="2034"/>
        <v>0</v>
      </c>
      <c r="DC216" s="46">
        <f t="shared" si="2034"/>
        <v>0</v>
      </c>
      <c r="DD216" s="46">
        <f t="shared" si="2034"/>
        <v>0</v>
      </c>
      <c r="DE216" s="46">
        <f t="shared" si="2034"/>
        <v>0</v>
      </c>
      <c r="DF216" s="46">
        <f t="shared" si="2034"/>
        <v>0</v>
      </c>
      <c r="DG216" s="46">
        <f>IF(OR(DG74="NA",DG52="NA"),"0",IF(DG74="SILL",0,IF(DG52&lt;7.8,1,0)))</f>
        <v>0</v>
      </c>
      <c r="DH216" s="45" t="s">
        <v>65</v>
      </c>
      <c r="DI216" s="46">
        <f t="shared" ref="DI216:DQ216" si="2035">IF(OR(DI74="NA",DI52="NA"),"0",IF(DI74="SILL",0,IF(DI52&lt;7.8,1,0)))</f>
        <v>0</v>
      </c>
      <c r="DJ216" s="46">
        <f t="shared" si="2035"/>
        <v>0</v>
      </c>
      <c r="DK216" s="46">
        <f t="shared" si="2035"/>
        <v>0</v>
      </c>
      <c r="DL216" s="46">
        <f t="shared" si="2035"/>
        <v>0</v>
      </c>
      <c r="DM216" s="46">
        <f t="shared" si="2035"/>
        <v>0</v>
      </c>
      <c r="DN216" s="46">
        <f t="shared" si="2035"/>
        <v>0</v>
      </c>
      <c r="DO216" s="46">
        <f t="shared" si="2035"/>
        <v>0</v>
      </c>
      <c r="DP216" s="46">
        <f t="shared" si="2035"/>
        <v>0</v>
      </c>
      <c r="DQ216" s="46">
        <f t="shared" si="2035"/>
        <v>0</v>
      </c>
      <c r="DR216" s="46">
        <f>IF(OR(DR74="NA",DR52="NA"),"0",IF(DR74="SILL",0,IF(DR52&lt;7.8,1,0)))</f>
        <v>1</v>
      </c>
      <c r="DS216" s="45" t="s">
        <v>65</v>
      </c>
      <c r="DT216" s="46">
        <f t="shared" ref="DT216:EB216" si="2036">IF(OR(DT74="NA",DT52="NA"),"0",IF(DT74="SILL",0,IF(DT52&lt;7.8,1,0)))</f>
        <v>0</v>
      </c>
      <c r="DU216" s="46">
        <f t="shared" si="2036"/>
        <v>0</v>
      </c>
      <c r="DV216" s="46">
        <f t="shared" si="2036"/>
        <v>0</v>
      </c>
      <c r="DW216" s="46">
        <f t="shared" si="2036"/>
        <v>0</v>
      </c>
      <c r="DX216" s="46">
        <f t="shared" si="2036"/>
        <v>0</v>
      </c>
      <c r="DY216" s="46">
        <f t="shared" si="2036"/>
        <v>0</v>
      </c>
      <c r="DZ216" s="46">
        <f t="shared" si="2036"/>
        <v>0</v>
      </c>
      <c r="EA216" s="46">
        <f t="shared" si="2036"/>
        <v>0</v>
      </c>
      <c r="EB216" s="46">
        <f t="shared" si="2036"/>
        <v>0</v>
      </c>
      <c r="EC216" s="46">
        <f>IF(OR(EC74="NA",EC52="NA"),"0",IF(EC74="SILL",0,IF(EC52&lt;7.8,1,0)))</f>
        <v>0</v>
      </c>
      <c r="ED216" s="45" t="s">
        <v>65</v>
      </c>
      <c r="EE216" s="46">
        <f t="shared" ref="EE216:EM216" si="2037">IF(OR(EE74="NA",EE52="NA"),"0",IF(EE74="SILL",0,IF(EE52&lt;7.8,1,0)))</f>
        <v>0</v>
      </c>
      <c r="EF216" s="46">
        <f t="shared" si="2037"/>
        <v>0</v>
      </c>
      <c r="EG216" s="46">
        <f t="shared" si="2037"/>
        <v>0</v>
      </c>
      <c r="EH216" s="46">
        <f t="shared" si="2037"/>
        <v>0</v>
      </c>
      <c r="EI216" s="46">
        <f t="shared" si="2037"/>
        <v>0</v>
      </c>
      <c r="EJ216" s="46">
        <f t="shared" si="2037"/>
        <v>0</v>
      </c>
      <c r="EK216" s="46">
        <f t="shared" si="2037"/>
        <v>0</v>
      </c>
      <c r="EL216" s="46">
        <f t="shared" si="2037"/>
        <v>0</v>
      </c>
      <c r="EM216" s="46">
        <f t="shared" si="2037"/>
        <v>0</v>
      </c>
      <c r="EN216" s="46">
        <f t="shared" ref="EN216" si="2038">IF(OR(EN74="NA",EN52="NA"),"0",IF(EN74="SILL",0,IF(EN52&lt;7.8,1,0)))</f>
        <v>0</v>
      </c>
      <c r="EO216" s="45" t="s">
        <v>65</v>
      </c>
      <c r="EP216" s="46">
        <f t="shared" ref="EP216:EY216" si="2039">IF(OR(EP74="NA",EP52="NA"),"0",IF(EP74="SILL",0,IF(EP52&lt;7.8,1,0)))</f>
        <v>0</v>
      </c>
      <c r="EQ216" s="46">
        <f t="shared" si="2039"/>
        <v>0</v>
      </c>
      <c r="ER216" s="46">
        <f t="shared" si="2039"/>
        <v>0</v>
      </c>
      <c r="ES216" s="46">
        <f t="shared" si="2039"/>
        <v>0</v>
      </c>
      <c r="ET216" s="46">
        <f t="shared" si="2039"/>
        <v>0</v>
      </c>
      <c r="EU216" s="46">
        <f t="shared" si="2039"/>
        <v>0</v>
      </c>
      <c r="EV216" s="46">
        <f t="shared" si="2039"/>
        <v>0</v>
      </c>
      <c r="EW216" s="46">
        <f t="shared" si="2039"/>
        <v>0</v>
      </c>
      <c r="EX216" s="46">
        <f t="shared" si="2039"/>
        <v>0</v>
      </c>
      <c r="EY216" s="46">
        <f t="shared" si="2039"/>
        <v>0</v>
      </c>
      <c r="EZ216" s="45" t="s">
        <v>65</v>
      </c>
      <c r="FA216" s="46">
        <f t="shared" ref="FA216:FJ216" si="2040">IF(OR(FA74="NA",FA52="NA"),"0",IF(FA74="SILL",0,IF(FA52&lt;7.8,1,0)))</f>
        <v>1</v>
      </c>
      <c r="FB216" s="46">
        <f t="shared" si="2040"/>
        <v>0</v>
      </c>
      <c r="FC216" s="46">
        <f t="shared" si="2040"/>
        <v>0</v>
      </c>
      <c r="FD216" s="46">
        <f t="shared" si="2040"/>
        <v>0</v>
      </c>
      <c r="FE216" s="46">
        <f t="shared" si="2040"/>
        <v>0</v>
      </c>
      <c r="FF216" s="46">
        <f t="shared" si="2040"/>
        <v>0</v>
      </c>
      <c r="FG216" s="46">
        <f t="shared" si="2040"/>
        <v>0</v>
      </c>
      <c r="FH216" s="46">
        <f t="shared" si="2040"/>
        <v>0</v>
      </c>
      <c r="FI216" s="46">
        <f t="shared" si="2040"/>
        <v>0</v>
      </c>
      <c r="FJ216" s="46">
        <f t="shared" si="2040"/>
        <v>0</v>
      </c>
      <c r="FK216" s="45" t="s">
        <v>65</v>
      </c>
      <c r="FL216" s="46">
        <f t="shared" ref="FL216:FR216" si="2041">IF(OR(FL74="NA",FL52="NA"),"0",IF(FL74="SILL",0,IF(FL52&lt;7.8,1,0)))</f>
        <v>0</v>
      </c>
      <c r="FM216" s="46">
        <f t="shared" si="2041"/>
        <v>0</v>
      </c>
      <c r="FN216" s="46">
        <f t="shared" si="2041"/>
        <v>0</v>
      </c>
      <c r="FO216" s="46">
        <f t="shared" si="2041"/>
        <v>0</v>
      </c>
      <c r="FP216" s="46">
        <f t="shared" si="2041"/>
        <v>0</v>
      </c>
      <c r="FQ216" s="46">
        <f t="shared" si="2041"/>
        <v>0</v>
      </c>
      <c r="FR216" s="46">
        <f t="shared" si="2041"/>
        <v>0</v>
      </c>
      <c r="FS216" s="45" t="s">
        <v>65</v>
      </c>
      <c r="FT216" s="98" t="s">
        <v>156</v>
      </c>
      <c r="FU216" s="52">
        <f t="shared" si="1969"/>
        <v>5</v>
      </c>
      <c r="FV216" s="37"/>
      <c r="FW216" s="4"/>
      <c r="FX216" s="4"/>
    </row>
    <row r="217" spans="1:180" x14ac:dyDescent="0.2">
      <c r="A217" s="45" t="s">
        <v>86</v>
      </c>
      <c r="B217" s="48" t="s">
        <v>49</v>
      </c>
      <c r="C217" s="48"/>
      <c r="D217" s="48"/>
      <c r="E217" s="48"/>
      <c r="F217" s="48"/>
      <c r="G217" s="48"/>
      <c r="H217" s="48"/>
      <c r="I217" s="48"/>
      <c r="J217" s="48"/>
      <c r="K217" s="48"/>
      <c r="L217" s="45" t="s">
        <v>86</v>
      </c>
      <c r="M217" s="48" t="s">
        <v>49</v>
      </c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5" t="s">
        <v>86</v>
      </c>
      <c r="Y217" s="48" t="s">
        <v>49</v>
      </c>
      <c r="Z217" s="48"/>
      <c r="AA217" s="48"/>
      <c r="AB217" s="48"/>
      <c r="AC217" s="48"/>
      <c r="AD217" s="48"/>
      <c r="AE217" s="48"/>
      <c r="AF217" s="48"/>
      <c r="AG217" s="48"/>
      <c r="AH217" s="48"/>
      <c r="AI217" s="45" t="s">
        <v>86</v>
      </c>
      <c r="AJ217" s="48" t="s">
        <v>49</v>
      </c>
      <c r="AK217" s="48"/>
      <c r="AL217" s="48"/>
      <c r="AM217" s="48"/>
      <c r="AN217" s="48"/>
      <c r="AO217" s="48"/>
      <c r="AP217" s="48"/>
      <c r="AQ217" s="48"/>
      <c r="AR217" s="48"/>
      <c r="AS217" s="48"/>
      <c r="AT217" s="45" t="s">
        <v>86</v>
      </c>
      <c r="AU217" s="48" t="s">
        <v>49</v>
      </c>
      <c r="AV217" s="48"/>
      <c r="AW217" s="48"/>
      <c r="AX217" s="48"/>
      <c r="AY217" s="48"/>
      <c r="AZ217" s="48"/>
      <c r="BA217" s="48"/>
      <c r="BB217" s="48"/>
      <c r="BC217" s="48"/>
      <c r="BD217" s="48"/>
      <c r="BE217" s="45" t="s">
        <v>86</v>
      </c>
      <c r="BF217" s="48" t="s">
        <v>49</v>
      </c>
      <c r="BG217" s="48"/>
      <c r="BH217" s="48"/>
      <c r="BI217" s="48"/>
      <c r="BJ217" s="48"/>
      <c r="BK217" s="48"/>
      <c r="BL217" s="48"/>
      <c r="BM217" s="48"/>
      <c r="BN217" s="48"/>
      <c r="BO217" s="48"/>
      <c r="BP217" s="45" t="s">
        <v>86</v>
      </c>
      <c r="BQ217" s="48" t="s">
        <v>49</v>
      </c>
      <c r="BR217" s="48"/>
      <c r="BS217" s="48"/>
      <c r="BT217" s="48"/>
      <c r="BU217" s="48"/>
      <c r="BV217" s="48"/>
      <c r="BW217" s="48"/>
      <c r="BX217" s="48"/>
      <c r="BY217" s="48"/>
      <c r="BZ217" s="48"/>
      <c r="CA217" s="45" t="s">
        <v>86</v>
      </c>
      <c r="CB217" s="48" t="s">
        <v>49</v>
      </c>
      <c r="CC217" s="48"/>
      <c r="CD217" s="48"/>
      <c r="CE217" s="48"/>
      <c r="CF217" s="48"/>
      <c r="CG217" s="48"/>
      <c r="CH217" s="48"/>
      <c r="CI217" s="48"/>
      <c r="CJ217" s="48"/>
      <c r="CK217" s="48"/>
      <c r="CL217" s="45" t="s">
        <v>86</v>
      </c>
      <c r="CM217" s="48" t="s">
        <v>49</v>
      </c>
      <c r="CN217" s="48"/>
      <c r="CO217" s="48"/>
      <c r="CP217" s="48"/>
      <c r="CQ217" s="48"/>
      <c r="CR217" s="48"/>
      <c r="CS217" s="48"/>
      <c r="CT217" s="48"/>
      <c r="CU217" s="48"/>
      <c r="CV217" s="48"/>
      <c r="CW217" s="45" t="s">
        <v>86</v>
      </c>
      <c r="CX217" s="48" t="s">
        <v>49</v>
      </c>
      <c r="CY217" s="48"/>
      <c r="CZ217" s="48"/>
      <c r="DA217" s="48"/>
      <c r="DB217" s="48"/>
      <c r="DC217" s="48"/>
      <c r="DD217" s="48"/>
      <c r="DE217" s="48"/>
      <c r="DF217" s="48"/>
      <c r="DG217" s="48"/>
      <c r="DH217" s="45" t="s">
        <v>86</v>
      </c>
      <c r="DI217" s="48" t="s">
        <v>49</v>
      </c>
      <c r="DJ217" s="48"/>
      <c r="DK217" s="48"/>
      <c r="DL217" s="48"/>
      <c r="DM217" s="48"/>
      <c r="DN217" s="48"/>
      <c r="DO217" s="48"/>
      <c r="DP217" s="48"/>
      <c r="DQ217" s="48"/>
      <c r="DR217" s="48"/>
      <c r="DS217" s="45" t="s">
        <v>86</v>
      </c>
      <c r="DT217" s="48" t="s">
        <v>49</v>
      </c>
      <c r="DU217" s="48"/>
      <c r="DV217" s="48"/>
      <c r="DW217" s="48"/>
      <c r="DX217" s="48"/>
      <c r="DY217" s="48"/>
      <c r="DZ217" s="48"/>
      <c r="EA217" s="48"/>
      <c r="EB217" s="48"/>
      <c r="EC217" s="48"/>
      <c r="ED217" s="45" t="s">
        <v>86</v>
      </c>
      <c r="EE217" s="48" t="s">
        <v>49</v>
      </c>
      <c r="EF217" s="48"/>
      <c r="EG217" s="48"/>
      <c r="EH217" s="48"/>
      <c r="EI217" s="48"/>
      <c r="EJ217" s="48"/>
      <c r="EK217" s="48"/>
      <c r="EL217" s="48"/>
      <c r="EM217" s="48"/>
      <c r="EN217" s="48"/>
      <c r="EO217" s="45" t="s">
        <v>86</v>
      </c>
      <c r="EP217" s="48"/>
      <c r="EQ217" s="48"/>
      <c r="ER217" s="48"/>
      <c r="ES217" s="48"/>
      <c r="ET217" s="48"/>
      <c r="EU217" s="48"/>
      <c r="EV217" s="48"/>
      <c r="EW217" s="48"/>
      <c r="EX217" s="48"/>
      <c r="EY217" s="48"/>
      <c r="EZ217" s="45" t="s">
        <v>86</v>
      </c>
      <c r="FA217" s="48"/>
      <c r="FB217" s="48"/>
      <c r="FC217" s="48"/>
      <c r="FD217" s="48"/>
      <c r="FE217" s="48"/>
      <c r="FF217" s="48"/>
      <c r="FG217" s="48"/>
      <c r="FH217" s="48"/>
      <c r="FI217" s="48"/>
      <c r="FJ217" s="48"/>
      <c r="FK217" s="45" t="s">
        <v>86</v>
      </c>
      <c r="FL217" s="48"/>
      <c r="FM217" s="48"/>
      <c r="FN217" s="48"/>
      <c r="FO217" s="48"/>
      <c r="FP217" s="48"/>
      <c r="FQ217" s="48"/>
      <c r="FR217" s="48"/>
      <c r="FS217" s="45" t="s">
        <v>86</v>
      </c>
      <c r="FT217" s="98" t="s">
        <v>157</v>
      </c>
      <c r="FU217" s="52">
        <f t="shared" si="1969"/>
        <v>0</v>
      </c>
      <c r="FV217" s="37"/>
      <c r="FW217" s="4"/>
      <c r="FX217" s="4"/>
    </row>
    <row r="218" spans="1:180" x14ac:dyDescent="0.2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7"/>
      <c r="AS218" s="37"/>
      <c r="AT218" s="37"/>
      <c r="AU218" s="37"/>
      <c r="AV218" s="37"/>
      <c r="AW218" s="37"/>
      <c r="AX218" s="37"/>
      <c r="AY218" s="37"/>
      <c r="AZ218" s="37"/>
      <c r="BA218" s="37"/>
      <c r="BB218" s="37"/>
      <c r="BC218" s="37"/>
      <c r="BD218" s="37"/>
      <c r="BE218" s="37"/>
      <c r="BF218" s="37"/>
      <c r="BG218" s="37"/>
      <c r="BH218" s="37"/>
      <c r="BI218" s="37"/>
      <c r="BJ218" s="37"/>
      <c r="BK218" s="37"/>
      <c r="BL218" s="37"/>
      <c r="BM218" s="37"/>
      <c r="BN218" s="37"/>
      <c r="BO218" s="37"/>
      <c r="BP218" s="37"/>
      <c r="BQ218" s="37"/>
      <c r="BR218" s="37"/>
      <c r="BS218" s="37"/>
      <c r="BT218" s="37"/>
      <c r="BU218" s="37"/>
      <c r="BV218" s="37"/>
      <c r="BW218" s="37"/>
      <c r="BX218" s="37"/>
      <c r="BY218" s="37"/>
      <c r="BZ218" s="37"/>
      <c r="CA218" s="37"/>
      <c r="CB218" s="37"/>
      <c r="CC218" s="37"/>
      <c r="CD218" s="37"/>
      <c r="CE218" s="37"/>
      <c r="CF218" s="37"/>
      <c r="CG218" s="37"/>
      <c r="CH218" s="37"/>
      <c r="CI218" s="37"/>
      <c r="CJ218" s="37"/>
      <c r="CK218" s="37"/>
      <c r="CL218" s="37"/>
      <c r="CM218" s="37"/>
      <c r="CN218" s="37"/>
      <c r="CO218" s="37"/>
      <c r="CP218" s="37"/>
      <c r="CQ218" s="37"/>
      <c r="CR218" s="37"/>
      <c r="CS218" s="37"/>
      <c r="CT218" s="37"/>
      <c r="CU218" s="37"/>
      <c r="CV218" s="37"/>
      <c r="CW218" s="37"/>
      <c r="CX218" s="37"/>
      <c r="CY218" s="37"/>
      <c r="CZ218" s="37"/>
      <c r="DA218" s="37"/>
      <c r="DB218" s="37"/>
      <c r="DC218" s="37"/>
      <c r="DD218" s="37"/>
      <c r="DE218" s="37"/>
      <c r="DF218" s="37"/>
      <c r="DG218" s="37"/>
      <c r="DH218" s="37"/>
      <c r="DI218" s="37"/>
      <c r="DJ218" s="37"/>
      <c r="DK218" s="37"/>
      <c r="DL218" s="37"/>
      <c r="DM218" s="37"/>
      <c r="DN218" s="37"/>
      <c r="DO218" s="37"/>
      <c r="DP218" s="37"/>
      <c r="DQ218" s="37"/>
      <c r="DR218" s="37"/>
      <c r="DS218" s="37"/>
      <c r="DT218" s="37"/>
      <c r="DU218" s="37"/>
      <c r="DV218" s="37"/>
      <c r="DW218" s="37"/>
      <c r="DX218" s="37"/>
      <c r="DY218" s="37"/>
      <c r="DZ218" s="37"/>
      <c r="EA218" s="37"/>
      <c r="EB218" s="37"/>
      <c r="EC218" s="37"/>
      <c r="ED218" s="37"/>
      <c r="EE218" s="37"/>
      <c r="EF218" s="37"/>
      <c r="EG218" s="37"/>
      <c r="EH218" s="37"/>
      <c r="EI218" s="37"/>
      <c r="EJ218" s="37"/>
      <c r="EK218" s="37"/>
      <c r="EL218" s="37"/>
      <c r="EM218" s="37"/>
      <c r="EN218" s="37"/>
      <c r="EO218" s="37"/>
      <c r="EP218" s="37"/>
      <c r="EQ218" s="37"/>
      <c r="ER218" s="37"/>
      <c r="ES218" s="37"/>
      <c r="ET218" s="37"/>
      <c r="EU218" s="37"/>
      <c r="EV218" s="37"/>
      <c r="EW218" s="37"/>
      <c r="EX218" s="37"/>
      <c r="EY218" s="37"/>
      <c r="EZ218" s="37"/>
      <c r="FA218" s="37"/>
      <c r="FB218" s="37"/>
      <c r="FC218" s="37"/>
      <c r="FD218" s="37"/>
      <c r="FE218" s="37"/>
      <c r="FF218" s="37"/>
      <c r="FG218" s="37"/>
      <c r="FH218" s="37"/>
      <c r="FI218" s="37"/>
      <c r="FJ218" s="37"/>
      <c r="FK218" s="37"/>
      <c r="FL218" s="37"/>
      <c r="FM218" s="37"/>
      <c r="FN218" s="37"/>
      <c r="FO218" s="37"/>
      <c r="FP218" s="37"/>
      <c r="FQ218" s="37"/>
      <c r="FR218" s="37"/>
      <c r="FS218" s="37"/>
      <c r="FT218" s="37"/>
      <c r="FU218" s="38"/>
      <c r="FV218" s="37"/>
      <c r="FW218" s="4"/>
      <c r="FX218" s="4"/>
    </row>
    <row r="219" spans="1:180" x14ac:dyDescent="0.2">
      <c r="A219" s="36" t="s">
        <v>66</v>
      </c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6" t="s">
        <v>66</v>
      </c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6" t="s">
        <v>66</v>
      </c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6" t="s">
        <v>66</v>
      </c>
      <c r="AJ219" s="37"/>
      <c r="AK219" s="37"/>
      <c r="AL219" s="37"/>
      <c r="AM219" s="37"/>
      <c r="AN219" s="37"/>
      <c r="AO219" s="37"/>
      <c r="AP219" s="37"/>
      <c r="AQ219" s="37"/>
      <c r="AR219" s="37"/>
      <c r="AS219" s="37"/>
      <c r="AT219" s="36" t="s">
        <v>66</v>
      </c>
      <c r="AU219" s="37"/>
      <c r="AV219" s="37"/>
      <c r="AW219" s="37"/>
      <c r="AX219" s="37"/>
      <c r="AY219" s="37"/>
      <c r="AZ219" s="37"/>
      <c r="BA219" s="37"/>
      <c r="BB219" s="37"/>
      <c r="BC219" s="37"/>
      <c r="BD219" s="37"/>
      <c r="BE219" s="36" t="s">
        <v>66</v>
      </c>
      <c r="BF219" s="37"/>
      <c r="BG219" s="37"/>
      <c r="BH219" s="37"/>
      <c r="BI219" s="37"/>
      <c r="BJ219" s="37"/>
      <c r="BK219" s="37"/>
      <c r="BL219" s="37"/>
      <c r="BM219" s="37"/>
      <c r="BN219" s="37"/>
      <c r="BO219" s="37"/>
      <c r="BP219" s="36" t="s">
        <v>66</v>
      </c>
      <c r="BQ219" s="37"/>
      <c r="BR219" s="37"/>
      <c r="BS219" s="37"/>
      <c r="BT219" s="37"/>
      <c r="BU219" s="37"/>
      <c r="BV219" s="37"/>
      <c r="BW219" s="37"/>
      <c r="BX219" s="37"/>
      <c r="BY219" s="37"/>
      <c r="BZ219" s="37"/>
      <c r="CA219" s="36" t="s">
        <v>66</v>
      </c>
      <c r="CB219" s="37"/>
      <c r="CC219" s="37"/>
      <c r="CD219" s="37"/>
      <c r="CE219" s="37"/>
      <c r="CF219" s="37"/>
      <c r="CG219" s="37"/>
      <c r="CH219" s="37"/>
      <c r="CI219" s="37"/>
      <c r="CJ219" s="37"/>
      <c r="CK219" s="37"/>
      <c r="CL219" s="36" t="s">
        <v>66</v>
      </c>
      <c r="CM219" s="37"/>
      <c r="CN219" s="37"/>
      <c r="CO219" s="37"/>
      <c r="CP219" s="37"/>
      <c r="CQ219" s="37"/>
      <c r="CR219" s="37"/>
      <c r="CS219" s="37"/>
      <c r="CT219" s="37"/>
      <c r="CU219" s="37"/>
      <c r="CV219" s="37"/>
      <c r="CW219" s="36" t="s">
        <v>66</v>
      </c>
      <c r="CX219" s="37"/>
      <c r="CY219" s="37"/>
      <c r="CZ219" s="37"/>
      <c r="DA219" s="37"/>
      <c r="DB219" s="37"/>
      <c r="DC219" s="37"/>
      <c r="DD219" s="37"/>
      <c r="DE219" s="37"/>
      <c r="DF219" s="37"/>
      <c r="DG219" s="37"/>
      <c r="DH219" s="36" t="s">
        <v>66</v>
      </c>
      <c r="DI219" s="37"/>
      <c r="DJ219" s="37"/>
      <c r="DK219" s="37"/>
      <c r="DL219" s="37"/>
      <c r="DM219" s="37"/>
      <c r="DN219" s="37"/>
      <c r="DO219" s="37"/>
      <c r="DP219" s="37"/>
      <c r="DQ219" s="37"/>
      <c r="DR219" s="37"/>
      <c r="DS219" s="36" t="s">
        <v>66</v>
      </c>
      <c r="DT219" s="37"/>
      <c r="DU219" s="37"/>
      <c r="DV219" s="37"/>
      <c r="DW219" s="37"/>
      <c r="DX219" s="37"/>
      <c r="DY219" s="37"/>
      <c r="DZ219" s="37"/>
      <c r="EA219" s="37"/>
      <c r="EB219" s="37"/>
      <c r="EC219" s="37"/>
      <c r="ED219" s="36" t="s">
        <v>66</v>
      </c>
      <c r="EE219" s="37"/>
      <c r="EF219" s="37"/>
      <c r="EG219" s="37"/>
      <c r="EH219" s="37"/>
      <c r="EI219" s="37"/>
      <c r="EJ219" s="37"/>
      <c r="EK219" s="37"/>
      <c r="EL219" s="37"/>
      <c r="EM219" s="37"/>
      <c r="EN219" s="37"/>
      <c r="EO219" s="36" t="s">
        <v>66</v>
      </c>
      <c r="EP219" s="37"/>
      <c r="EQ219" s="37"/>
      <c r="ER219" s="37"/>
      <c r="ES219" s="37"/>
      <c r="ET219" s="37"/>
      <c r="EU219" s="37"/>
      <c r="EV219" s="37"/>
      <c r="EW219" s="37"/>
      <c r="EX219" s="37"/>
      <c r="EY219" s="37"/>
      <c r="EZ219" s="36" t="s">
        <v>66</v>
      </c>
      <c r="FA219" s="37"/>
      <c r="FB219" s="37"/>
      <c r="FC219" s="37"/>
      <c r="FD219" s="37"/>
      <c r="FE219" s="37"/>
      <c r="FF219" s="37"/>
      <c r="FG219" s="37"/>
      <c r="FH219" s="37"/>
      <c r="FI219" s="37"/>
      <c r="FJ219" s="37"/>
      <c r="FK219" s="36" t="s">
        <v>66</v>
      </c>
      <c r="FL219" s="37"/>
      <c r="FM219" s="37"/>
      <c r="FN219" s="37"/>
      <c r="FO219" s="37"/>
      <c r="FP219" s="37"/>
      <c r="FQ219" s="37"/>
      <c r="FR219" s="37"/>
      <c r="FS219" s="36" t="s">
        <v>66</v>
      </c>
      <c r="FT219" s="36" t="s">
        <v>66</v>
      </c>
      <c r="FU219" s="38"/>
      <c r="FV219" s="37"/>
      <c r="FW219" s="4"/>
      <c r="FX219" s="4"/>
    </row>
    <row r="220" spans="1:180" x14ac:dyDescent="0.2">
      <c r="A220" s="45" t="s">
        <v>87</v>
      </c>
      <c r="B220" s="46">
        <f>IF(B48="NA","0",IF(AND(B48&gt;=7.8,B48&lt;7.9),1,0))</f>
        <v>0</v>
      </c>
      <c r="C220" s="46">
        <f t="shared" ref="C220:K220" si="2042">IF(C48="NA","0",IF(AND(C48&gt;=7.8,C48&lt;7.9),1,0))</f>
        <v>0</v>
      </c>
      <c r="D220" s="46">
        <f t="shared" si="2042"/>
        <v>0</v>
      </c>
      <c r="E220" s="46">
        <f t="shared" si="2042"/>
        <v>0</v>
      </c>
      <c r="F220" s="46">
        <f t="shared" si="2042"/>
        <v>0</v>
      </c>
      <c r="G220" s="46">
        <f t="shared" si="2042"/>
        <v>0</v>
      </c>
      <c r="H220" s="46">
        <f t="shared" si="2042"/>
        <v>0</v>
      </c>
      <c r="I220" s="46">
        <f t="shared" si="2042"/>
        <v>0</v>
      </c>
      <c r="J220" s="46">
        <f t="shared" si="2042"/>
        <v>0</v>
      </c>
      <c r="K220" s="46">
        <f t="shared" si="2042"/>
        <v>0</v>
      </c>
      <c r="L220" s="45" t="s">
        <v>87</v>
      </c>
      <c r="M220" s="46">
        <f>IF(M48="NA","0",IF(AND(M48&gt;=7.8,M48&lt;7.9),1,0))</f>
        <v>0</v>
      </c>
      <c r="N220" s="46">
        <f t="shared" ref="N220:U220" si="2043">IF(N48="NA","0",IF(AND(N48&gt;=7.8,N48&lt;7.9),1,0))</f>
        <v>0</v>
      </c>
      <c r="O220" s="46">
        <f t="shared" si="2043"/>
        <v>0</v>
      </c>
      <c r="P220" s="46">
        <f t="shared" si="2043"/>
        <v>0</v>
      </c>
      <c r="Q220" s="46">
        <f t="shared" si="2043"/>
        <v>0</v>
      </c>
      <c r="R220" s="46">
        <f t="shared" si="2043"/>
        <v>0</v>
      </c>
      <c r="S220" s="46">
        <f t="shared" si="2043"/>
        <v>0</v>
      </c>
      <c r="T220" s="46">
        <f t="shared" si="2043"/>
        <v>0</v>
      </c>
      <c r="U220" s="46">
        <f t="shared" si="2043"/>
        <v>0</v>
      </c>
      <c r="V220" s="46">
        <f t="shared" ref="V220" si="2044">IF(V48="NA","0",IF(AND(V48&gt;=7.8,V48&lt;7.9),1,0))</f>
        <v>0</v>
      </c>
      <c r="W220" s="46">
        <f>IF(W48="NA","0",IF(AND(W48&gt;=7.8,W48&lt;7.9),1,0))</f>
        <v>0</v>
      </c>
      <c r="X220" s="45" t="s">
        <v>87</v>
      </c>
      <c r="Y220" s="46">
        <f t="shared" ref="Y220:AG220" si="2045">IF(Y48="NA","0",IF(AND(Y48&gt;=7.8,Y48&lt;7.9),1,0))</f>
        <v>0</v>
      </c>
      <c r="Z220" s="46">
        <f t="shared" si="2045"/>
        <v>0</v>
      </c>
      <c r="AA220" s="46">
        <f t="shared" si="2045"/>
        <v>0</v>
      </c>
      <c r="AB220" s="46">
        <f t="shared" si="2045"/>
        <v>0</v>
      </c>
      <c r="AC220" s="46">
        <f t="shared" si="2045"/>
        <v>0</v>
      </c>
      <c r="AD220" s="46">
        <f t="shared" si="2045"/>
        <v>0</v>
      </c>
      <c r="AE220" s="46">
        <f t="shared" si="2045"/>
        <v>0</v>
      </c>
      <c r="AF220" s="46">
        <f t="shared" si="2045"/>
        <v>0</v>
      </c>
      <c r="AG220" s="46">
        <f t="shared" si="2045"/>
        <v>0</v>
      </c>
      <c r="AH220" s="46">
        <f>IF(AH48="NA","0",IF(AND(AH48&gt;=7.8,AH48&lt;7.9),1,0))</f>
        <v>0</v>
      </c>
      <c r="AI220" s="45" t="s">
        <v>87</v>
      </c>
      <c r="AJ220" s="46">
        <f t="shared" ref="AJ220:AR220" si="2046">IF(AJ48="NA","0",IF(AND(AJ48&gt;=7.8,AJ48&lt;7.9),1,0))</f>
        <v>0</v>
      </c>
      <c r="AK220" s="46">
        <f t="shared" si="2046"/>
        <v>0</v>
      </c>
      <c r="AL220" s="46">
        <f t="shared" si="2046"/>
        <v>1</v>
      </c>
      <c r="AM220" s="46">
        <f t="shared" si="2046"/>
        <v>0</v>
      </c>
      <c r="AN220" s="46">
        <f t="shared" si="2046"/>
        <v>0</v>
      </c>
      <c r="AO220" s="46">
        <f t="shared" si="2046"/>
        <v>0</v>
      </c>
      <c r="AP220" s="46">
        <f t="shared" si="2046"/>
        <v>0</v>
      </c>
      <c r="AQ220" s="46">
        <f t="shared" si="2046"/>
        <v>0</v>
      </c>
      <c r="AR220" s="46">
        <f t="shared" si="2046"/>
        <v>0</v>
      </c>
      <c r="AS220" s="46">
        <f>IF(AS48="NA","0",IF(AND(AS48&gt;=7.8,AS48&lt;7.9),1,0))</f>
        <v>0</v>
      </c>
      <c r="AT220" s="45" t="s">
        <v>87</v>
      </c>
      <c r="AU220" s="46">
        <f t="shared" ref="AU220:BC220" si="2047">IF(AU48="NA","0",IF(AND(AU48&gt;=7.8,AU48&lt;7.9),1,0))</f>
        <v>0</v>
      </c>
      <c r="AV220" s="46">
        <f t="shared" si="2047"/>
        <v>0</v>
      </c>
      <c r="AW220" s="46">
        <f t="shared" si="2047"/>
        <v>0</v>
      </c>
      <c r="AX220" s="46">
        <f t="shared" si="2047"/>
        <v>0</v>
      </c>
      <c r="AY220" s="46">
        <f t="shared" si="2047"/>
        <v>0</v>
      </c>
      <c r="AZ220" s="46">
        <f t="shared" si="2047"/>
        <v>0</v>
      </c>
      <c r="BA220" s="46">
        <f t="shared" si="2047"/>
        <v>0</v>
      </c>
      <c r="BB220" s="46">
        <f t="shared" si="2047"/>
        <v>0</v>
      </c>
      <c r="BC220" s="46">
        <f t="shared" si="2047"/>
        <v>0</v>
      </c>
      <c r="BD220" s="46">
        <f>IF(BD48="NA","0",IF(AND(BD48&gt;=7.8,BD48&lt;7.9),1,0))</f>
        <v>1</v>
      </c>
      <c r="BE220" s="45" t="s">
        <v>87</v>
      </c>
      <c r="BF220" s="46">
        <f t="shared" ref="BF220:BN220" si="2048">IF(BF48="NA","0",IF(AND(BF48&gt;=7.8,BF48&lt;7.9),1,0))</f>
        <v>0</v>
      </c>
      <c r="BG220" s="46">
        <f t="shared" si="2048"/>
        <v>0</v>
      </c>
      <c r="BH220" s="46">
        <f t="shared" si="2048"/>
        <v>0</v>
      </c>
      <c r="BI220" s="46">
        <f t="shared" si="2048"/>
        <v>0</v>
      </c>
      <c r="BJ220" s="46">
        <f t="shared" si="2048"/>
        <v>0</v>
      </c>
      <c r="BK220" s="46">
        <f t="shared" si="2048"/>
        <v>0</v>
      </c>
      <c r="BL220" s="46">
        <f t="shared" si="2048"/>
        <v>0</v>
      </c>
      <c r="BM220" s="46">
        <f t="shared" si="2048"/>
        <v>0</v>
      </c>
      <c r="BN220" s="46">
        <f t="shared" si="2048"/>
        <v>0</v>
      </c>
      <c r="BO220" s="46">
        <f>IF(BO48="NA","0",IF(AND(BO48&gt;=7.8,BO48&lt;7.9),1,0))</f>
        <v>0</v>
      </c>
      <c r="BP220" s="45" t="s">
        <v>87</v>
      </c>
      <c r="BQ220" s="46">
        <f t="shared" ref="BQ220:BY220" si="2049">IF(BQ48="NA","0",IF(AND(BQ48&gt;=7.8,BQ48&lt;7.9),1,0))</f>
        <v>0</v>
      </c>
      <c r="BR220" s="46">
        <f t="shared" si="2049"/>
        <v>0</v>
      </c>
      <c r="BS220" s="46">
        <f t="shared" si="2049"/>
        <v>0</v>
      </c>
      <c r="BT220" s="46">
        <f t="shared" si="2049"/>
        <v>0</v>
      </c>
      <c r="BU220" s="46">
        <f t="shared" si="2049"/>
        <v>0</v>
      </c>
      <c r="BV220" s="46">
        <f t="shared" si="2049"/>
        <v>0</v>
      </c>
      <c r="BW220" s="46">
        <f t="shared" si="2049"/>
        <v>0</v>
      </c>
      <c r="BX220" s="46">
        <f t="shared" si="2049"/>
        <v>0</v>
      </c>
      <c r="BY220" s="46">
        <f t="shared" si="2049"/>
        <v>0</v>
      </c>
      <c r="BZ220" s="46">
        <f>IF(BZ48="NA","0",IF(AND(BZ48&gt;=7.8,BZ48&lt;7.9),1,0))</f>
        <v>0</v>
      </c>
      <c r="CA220" s="45" t="s">
        <v>87</v>
      </c>
      <c r="CB220" s="46">
        <f t="shared" ref="CB220:CJ220" si="2050">IF(CB48="NA","0",IF(AND(CB48&gt;=7.8,CB48&lt;7.9),1,0))</f>
        <v>0</v>
      </c>
      <c r="CC220" s="46">
        <f t="shared" si="2050"/>
        <v>0</v>
      </c>
      <c r="CD220" s="46">
        <f t="shared" si="2050"/>
        <v>0</v>
      </c>
      <c r="CE220" s="46">
        <f t="shared" si="2050"/>
        <v>0</v>
      </c>
      <c r="CF220" s="46">
        <f t="shared" si="2050"/>
        <v>0</v>
      </c>
      <c r="CG220" s="46">
        <f t="shared" si="2050"/>
        <v>0</v>
      </c>
      <c r="CH220" s="46">
        <f t="shared" si="2050"/>
        <v>0</v>
      </c>
      <c r="CI220" s="46">
        <f t="shared" si="2050"/>
        <v>0</v>
      </c>
      <c r="CJ220" s="46">
        <f t="shared" si="2050"/>
        <v>0</v>
      </c>
      <c r="CK220" s="46">
        <f>IF(CK48="NA","0",IF(AND(CK48&gt;=7.8,CK48&lt;7.9),1,0))</f>
        <v>0</v>
      </c>
      <c r="CL220" s="45" t="s">
        <v>87</v>
      </c>
      <c r="CM220" s="46">
        <f t="shared" ref="CM220:CU220" si="2051">IF(CM48="NA","0",IF(AND(CM48&gt;=7.8,CM48&lt;7.9),1,0))</f>
        <v>0</v>
      </c>
      <c r="CN220" s="46">
        <f t="shared" si="2051"/>
        <v>0</v>
      </c>
      <c r="CO220" s="46">
        <f t="shared" si="2051"/>
        <v>1</v>
      </c>
      <c r="CP220" s="46">
        <f t="shared" si="2051"/>
        <v>0</v>
      </c>
      <c r="CQ220" s="46">
        <f t="shared" si="2051"/>
        <v>0</v>
      </c>
      <c r="CR220" s="46">
        <f t="shared" si="2051"/>
        <v>0</v>
      </c>
      <c r="CS220" s="46">
        <f t="shared" si="2051"/>
        <v>0</v>
      </c>
      <c r="CT220" s="46">
        <f t="shared" si="2051"/>
        <v>0</v>
      </c>
      <c r="CU220" s="46">
        <f t="shared" si="2051"/>
        <v>0</v>
      </c>
      <c r="CV220" s="46">
        <f>IF(CV48="NA","0",IF(AND(CV48&gt;=7.8,CV48&lt;7.9),1,0))</f>
        <v>0</v>
      </c>
      <c r="CW220" s="45" t="s">
        <v>87</v>
      </c>
      <c r="CX220" s="46">
        <f t="shared" ref="CX220:DF220" si="2052">IF(CX48="NA","0",IF(AND(CX48&gt;=7.8,CX48&lt;7.9),1,0))</f>
        <v>0</v>
      </c>
      <c r="CY220" s="46">
        <f t="shared" si="2052"/>
        <v>0</v>
      </c>
      <c r="CZ220" s="46">
        <f t="shared" si="2052"/>
        <v>0</v>
      </c>
      <c r="DA220" s="46">
        <f t="shared" si="2052"/>
        <v>0</v>
      </c>
      <c r="DB220" s="46">
        <f t="shared" si="2052"/>
        <v>0</v>
      </c>
      <c r="DC220" s="46">
        <f t="shared" si="2052"/>
        <v>0</v>
      </c>
      <c r="DD220" s="46">
        <f t="shared" si="2052"/>
        <v>0</v>
      </c>
      <c r="DE220" s="46">
        <f t="shared" si="2052"/>
        <v>0</v>
      </c>
      <c r="DF220" s="46">
        <f t="shared" si="2052"/>
        <v>0</v>
      </c>
      <c r="DG220" s="46">
        <f>IF(DG48="NA","0",IF(AND(DG48&gt;=7.8,DG48&lt;7.9),1,0))</f>
        <v>0</v>
      </c>
      <c r="DH220" s="45" t="s">
        <v>87</v>
      </c>
      <c r="DI220" s="46">
        <f t="shared" ref="DI220:DQ220" si="2053">IF(DI48="NA","0",IF(AND(DI48&gt;=7.8,DI48&lt;7.9),1,0))</f>
        <v>0</v>
      </c>
      <c r="DJ220" s="46">
        <f t="shared" si="2053"/>
        <v>0</v>
      </c>
      <c r="DK220" s="46">
        <f t="shared" si="2053"/>
        <v>0</v>
      </c>
      <c r="DL220" s="46">
        <f t="shared" si="2053"/>
        <v>0</v>
      </c>
      <c r="DM220" s="46">
        <f t="shared" si="2053"/>
        <v>0</v>
      </c>
      <c r="DN220" s="46">
        <f t="shared" si="2053"/>
        <v>0</v>
      </c>
      <c r="DO220" s="46">
        <f t="shared" si="2053"/>
        <v>0</v>
      </c>
      <c r="DP220" s="46">
        <f t="shared" si="2053"/>
        <v>0</v>
      </c>
      <c r="DQ220" s="46">
        <f t="shared" si="2053"/>
        <v>0</v>
      </c>
      <c r="DR220" s="46">
        <f>IF(DR48="NA","0",IF(AND(DR48&gt;=7.8,DR48&lt;7.9),1,0))</f>
        <v>0</v>
      </c>
      <c r="DS220" s="45" t="s">
        <v>87</v>
      </c>
      <c r="DT220" s="46">
        <f t="shared" ref="DT220:EB220" si="2054">IF(DT48="NA","0",IF(AND(DT48&gt;=7.8,DT48&lt;7.9),1,0))</f>
        <v>1</v>
      </c>
      <c r="DU220" s="46">
        <f t="shared" si="2054"/>
        <v>0</v>
      </c>
      <c r="DV220" s="46">
        <f t="shared" si="2054"/>
        <v>0</v>
      </c>
      <c r="DW220" s="46">
        <f t="shared" si="2054"/>
        <v>0</v>
      </c>
      <c r="DX220" s="46">
        <f t="shared" si="2054"/>
        <v>0</v>
      </c>
      <c r="DY220" s="46">
        <f t="shared" si="2054"/>
        <v>0</v>
      </c>
      <c r="DZ220" s="46">
        <f t="shared" si="2054"/>
        <v>0</v>
      </c>
      <c r="EA220" s="46">
        <f t="shared" si="2054"/>
        <v>0</v>
      </c>
      <c r="EB220" s="46">
        <f t="shared" si="2054"/>
        <v>0</v>
      </c>
      <c r="EC220" s="46">
        <f>IF(EC48="NA","0",IF(AND(EC48&gt;=7.8,EC48&lt;7.9),1,0))</f>
        <v>0</v>
      </c>
      <c r="ED220" s="45" t="s">
        <v>87</v>
      </c>
      <c r="EE220" s="46">
        <f t="shared" ref="EE220:EM220" si="2055">IF(EE48="NA","0",IF(AND(EE48&gt;=7.8,EE48&lt;7.9),1,0))</f>
        <v>0</v>
      </c>
      <c r="EF220" s="46">
        <f t="shared" si="2055"/>
        <v>0</v>
      </c>
      <c r="EG220" s="46">
        <f t="shared" si="2055"/>
        <v>0</v>
      </c>
      <c r="EH220" s="46">
        <f t="shared" si="2055"/>
        <v>0</v>
      </c>
      <c r="EI220" s="46">
        <f t="shared" si="2055"/>
        <v>0</v>
      </c>
      <c r="EJ220" s="46">
        <f t="shared" si="2055"/>
        <v>0</v>
      </c>
      <c r="EK220" s="46">
        <f t="shared" si="2055"/>
        <v>0</v>
      </c>
      <c r="EL220" s="46">
        <f t="shared" si="2055"/>
        <v>0</v>
      </c>
      <c r="EM220" s="46">
        <f t="shared" si="2055"/>
        <v>0</v>
      </c>
      <c r="EN220" s="46">
        <f t="shared" ref="EN220" si="2056">IF(EN48="NA","0",IF(AND(EN48&gt;=7.8,EN48&lt;7.9),1,0))</f>
        <v>0</v>
      </c>
      <c r="EO220" s="45" t="s">
        <v>87</v>
      </c>
      <c r="EP220" s="46">
        <f t="shared" ref="EP220:EY220" si="2057">IF(EP48="NA","0",IF(AND(EP48&gt;=7.8,EP48&lt;7.9),1,0))</f>
        <v>0</v>
      </c>
      <c r="EQ220" s="46">
        <f t="shared" si="2057"/>
        <v>0</v>
      </c>
      <c r="ER220" s="46">
        <f t="shared" si="2057"/>
        <v>0</v>
      </c>
      <c r="ES220" s="46">
        <f t="shared" si="2057"/>
        <v>0</v>
      </c>
      <c r="ET220" s="46">
        <f t="shared" si="2057"/>
        <v>0</v>
      </c>
      <c r="EU220" s="46">
        <f t="shared" si="2057"/>
        <v>0</v>
      </c>
      <c r="EV220" s="46">
        <f t="shared" si="2057"/>
        <v>0</v>
      </c>
      <c r="EW220" s="46">
        <f t="shared" si="2057"/>
        <v>0</v>
      </c>
      <c r="EX220" s="46">
        <f t="shared" si="2057"/>
        <v>0</v>
      </c>
      <c r="EY220" s="46">
        <f t="shared" si="2057"/>
        <v>0</v>
      </c>
      <c r="EZ220" s="45" t="s">
        <v>87</v>
      </c>
      <c r="FA220" s="46">
        <f t="shared" ref="FA220:FJ220" si="2058">IF(FA48="NA","0",IF(AND(FA48&gt;=7.8,FA48&lt;7.9),1,0))</f>
        <v>0</v>
      </c>
      <c r="FB220" s="46">
        <f t="shared" si="2058"/>
        <v>0</v>
      </c>
      <c r="FC220" s="46">
        <f t="shared" si="2058"/>
        <v>0</v>
      </c>
      <c r="FD220" s="46">
        <f t="shared" si="2058"/>
        <v>0</v>
      </c>
      <c r="FE220" s="46">
        <f t="shared" si="2058"/>
        <v>0</v>
      </c>
      <c r="FF220" s="46">
        <f t="shared" si="2058"/>
        <v>0</v>
      </c>
      <c r="FG220" s="46">
        <f t="shared" si="2058"/>
        <v>0</v>
      </c>
      <c r="FH220" s="46">
        <f t="shared" si="2058"/>
        <v>0</v>
      </c>
      <c r="FI220" s="46">
        <f t="shared" si="2058"/>
        <v>0</v>
      </c>
      <c r="FJ220" s="46">
        <f t="shared" si="2058"/>
        <v>0</v>
      </c>
      <c r="FK220" s="45" t="s">
        <v>87</v>
      </c>
      <c r="FL220" s="46">
        <f t="shared" ref="FL220:FR220" si="2059">IF(FL48="NA","0",IF(AND(FL48&gt;=7.8,FL48&lt;7.9),1,0))</f>
        <v>0</v>
      </c>
      <c r="FM220" s="46">
        <f t="shared" si="2059"/>
        <v>0</v>
      </c>
      <c r="FN220" s="46">
        <f t="shared" si="2059"/>
        <v>0</v>
      </c>
      <c r="FO220" s="46">
        <f t="shared" si="2059"/>
        <v>0</v>
      </c>
      <c r="FP220" s="46">
        <f t="shared" si="2059"/>
        <v>0</v>
      </c>
      <c r="FQ220" s="46">
        <f t="shared" si="2059"/>
        <v>0</v>
      </c>
      <c r="FR220" s="46">
        <f t="shared" si="2059"/>
        <v>0</v>
      </c>
      <c r="FS220" s="45" t="s">
        <v>87</v>
      </c>
      <c r="FT220" s="98" t="s">
        <v>158</v>
      </c>
      <c r="FU220" s="52">
        <f t="shared" ref="FU220:FU225" si="2060">SUM(B220:FS220)</f>
        <v>4</v>
      </c>
      <c r="FV220" s="37"/>
      <c r="FW220" s="4"/>
      <c r="FX220" s="4"/>
    </row>
    <row r="221" spans="1:180" x14ac:dyDescent="0.2">
      <c r="A221" s="45" t="s">
        <v>88</v>
      </c>
      <c r="B221" s="46">
        <f>IF(B49="NA","0",IF(AND(B49&gt;=7.8,B49&lt;7.9),1,0))</f>
        <v>0</v>
      </c>
      <c r="C221" s="46">
        <f t="shared" ref="C221:J221" si="2061">IF(C49="NA","0",IF(AND(C49&gt;=7.8,C49&lt;7.9),1,0))</f>
        <v>0</v>
      </c>
      <c r="D221" s="46">
        <f t="shared" si="2061"/>
        <v>0</v>
      </c>
      <c r="E221" s="46">
        <f t="shared" si="2061"/>
        <v>0</v>
      </c>
      <c r="F221" s="46">
        <f t="shared" si="2061"/>
        <v>0</v>
      </c>
      <c r="G221" s="46">
        <f t="shared" si="2061"/>
        <v>0</v>
      </c>
      <c r="H221" s="46">
        <f t="shared" si="2061"/>
        <v>0</v>
      </c>
      <c r="I221" s="46">
        <f t="shared" si="2061"/>
        <v>0</v>
      </c>
      <c r="J221" s="46">
        <f t="shared" si="2061"/>
        <v>0</v>
      </c>
      <c r="K221" s="46">
        <f>IF(K49="NA","0",IF(AND(K49&gt;=7.8,K49&lt;7.89),1,0))</f>
        <v>0</v>
      </c>
      <c r="L221" s="45" t="s">
        <v>88</v>
      </c>
      <c r="M221" s="46">
        <f>IF(M49="NA","0",IF(AND(M49&gt;=7.8,M49&lt;7.9),1,0))</f>
        <v>0</v>
      </c>
      <c r="N221" s="46">
        <f t="shared" ref="N221:U221" si="2062">IF(N49="NA","0",IF(AND(N49&gt;=7.8,N49&lt;7.9),1,0))</f>
        <v>0</v>
      </c>
      <c r="O221" s="46">
        <f t="shared" si="2062"/>
        <v>0</v>
      </c>
      <c r="P221" s="46">
        <f t="shared" si="2062"/>
        <v>0</v>
      </c>
      <c r="Q221" s="46">
        <f t="shared" si="2062"/>
        <v>0</v>
      </c>
      <c r="R221" s="46">
        <f t="shared" si="2062"/>
        <v>0</v>
      </c>
      <c r="S221" s="46">
        <f t="shared" si="2062"/>
        <v>0</v>
      </c>
      <c r="T221" s="46">
        <f t="shared" si="2062"/>
        <v>0</v>
      </c>
      <c r="U221" s="46">
        <f t="shared" si="2062"/>
        <v>0</v>
      </c>
      <c r="V221" s="46">
        <f t="shared" ref="V221" si="2063">IF(V49="NA","0",IF(AND(V49&gt;=7.8,V49&lt;7.9),1,0))</f>
        <v>0</v>
      </c>
      <c r="W221" s="46">
        <f>IF(W49="NA","0",IF(AND(W49&gt;=7.8,W49&lt;7.9),1,0))</f>
        <v>0</v>
      </c>
      <c r="X221" s="45" t="s">
        <v>88</v>
      </c>
      <c r="Y221" s="46">
        <f t="shared" ref="Y221:AG221" si="2064">IF(Y49="NA","0",IF(AND(Y49&gt;=7.8,Y49&lt;7.9),1,0))</f>
        <v>0</v>
      </c>
      <c r="Z221" s="46">
        <f t="shared" si="2064"/>
        <v>0</v>
      </c>
      <c r="AA221" s="46">
        <f t="shared" si="2064"/>
        <v>0</v>
      </c>
      <c r="AB221" s="46">
        <f t="shared" si="2064"/>
        <v>0</v>
      </c>
      <c r="AC221" s="46">
        <f t="shared" si="2064"/>
        <v>0</v>
      </c>
      <c r="AD221" s="46">
        <f t="shared" si="2064"/>
        <v>0</v>
      </c>
      <c r="AE221" s="46">
        <f t="shared" si="2064"/>
        <v>0</v>
      </c>
      <c r="AF221" s="46">
        <f t="shared" si="2064"/>
        <v>0</v>
      </c>
      <c r="AG221" s="46">
        <f t="shared" si="2064"/>
        <v>0</v>
      </c>
      <c r="AH221" s="46">
        <f>IF(AH49="NA","0",IF(AND(AH49&gt;=7.8,AH49&lt;7.9),1,0))</f>
        <v>0</v>
      </c>
      <c r="AI221" s="45" t="s">
        <v>88</v>
      </c>
      <c r="AJ221" s="46">
        <f t="shared" ref="AJ221:AR221" si="2065">IF(AJ49="NA","0",IF(AND(AJ49&gt;=7.8,AJ49&lt;7.9),1,0))</f>
        <v>0</v>
      </c>
      <c r="AK221" s="46">
        <f t="shared" si="2065"/>
        <v>0</v>
      </c>
      <c r="AL221" s="46">
        <f t="shared" si="2065"/>
        <v>1</v>
      </c>
      <c r="AM221" s="46">
        <f t="shared" si="2065"/>
        <v>0</v>
      </c>
      <c r="AN221" s="46">
        <f t="shared" si="2065"/>
        <v>0</v>
      </c>
      <c r="AO221" s="46">
        <f t="shared" si="2065"/>
        <v>0</v>
      </c>
      <c r="AP221" s="46">
        <f t="shared" si="2065"/>
        <v>0</v>
      </c>
      <c r="AQ221" s="46">
        <f t="shared" si="2065"/>
        <v>0</v>
      </c>
      <c r="AR221" s="46">
        <f t="shared" si="2065"/>
        <v>0</v>
      </c>
      <c r="AS221" s="46">
        <f>IF(AS49="NA","0",IF(AND(AS49&gt;=7.8,AS49&lt;7.9),1,0))</f>
        <v>0</v>
      </c>
      <c r="AT221" s="45" t="s">
        <v>88</v>
      </c>
      <c r="AU221" s="46">
        <f t="shared" ref="AU221:BC221" si="2066">IF(AU49="NA","0",IF(AND(AU49&gt;=7.8,AU49&lt;7.9),1,0))</f>
        <v>0</v>
      </c>
      <c r="AV221" s="46">
        <f t="shared" si="2066"/>
        <v>0</v>
      </c>
      <c r="AW221" s="46">
        <f t="shared" si="2066"/>
        <v>0</v>
      </c>
      <c r="AX221" s="46">
        <f t="shared" si="2066"/>
        <v>0</v>
      </c>
      <c r="AY221" s="46">
        <f t="shared" si="2066"/>
        <v>0</v>
      </c>
      <c r="AZ221" s="46">
        <f t="shared" si="2066"/>
        <v>0</v>
      </c>
      <c r="BA221" s="46">
        <f t="shared" si="2066"/>
        <v>0</v>
      </c>
      <c r="BB221" s="46">
        <f t="shared" si="2066"/>
        <v>0</v>
      </c>
      <c r="BC221" s="46">
        <f t="shared" si="2066"/>
        <v>0</v>
      </c>
      <c r="BD221" s="46">
        <f>IF(BD49="NA","0",IF(AND(BD49&gt;=7.8,BD49&lt;7.9),1,0))</f>
        <v>1</v>
      </c>
      <c r="BE221" s="45" t="s">
        <v>88</v>
      </c>
      <c r="BF221" s="46">
        <f t="shared" ref="BF221:BN221" si="2067">IF(BF49="NA","0",IF(AND(BF49&gt;=7.8,BF49&lt;7.9),1,0))</f>
        <v>0</v>
      </c>
      <c r="BG221" s="46">
        <f t="shared" si="2067"/>
        <v>0</v>
      </c>
      <c r="BH221" s="46">
        <f t="shared" si="2067"/>
        <v>0</v>
      </c>
      <c r="BI221" s="46">
        <f t="shared" si="2067"/>
        <v>0</v>
      </c>
      <c r="BJ221" s="46">
        <f t="shared" si="2067"/>
        <v>0</v>
      </c>
      <c r="BK221" s="46">
        <f t="shared" si="2067"/>
        <v>0</v>
      </c>
      <c r="BL221" s="46">
        <f t="shared" si="2067"/>
        <v>0</v>
      </c>
      <c r="BM221" s="46">
        <f t="shared" si="2067"/>
        <v>0</v>
      </c>
      <c r="BN221" s="46">
        <f t="shared" si="2067"/>
        <v>0</v>
      </c>
      <c r="BO221" s="46">
        <f>IF(BO49="NA","0",IF(AND(BO49&gt;=7.8,BO49&lt;7.9),1,0))</f>
        <v>0</v>
      </c>
      <c r="BP221" s="45" t="s">
        <v>88</v>
      </c>
      <c r="BQ221" s="46">
        <f t="shared" ref="BQ221:BY221" si="2068">IF(BQ49="NA","0",IF(AND(BQ49&gt;=7.8,BQ49&lt;7.9),1,0))</f>
        <v>0</v>
      </c>
      <c r="BR221" s="46">
        <f t="shared" si="2068"/>
        <v>0</v>
      </c>
      <c r="BS221" s="46">
        <f t="shared" si="2068"/>
        <v>0</v>
      </c>
      <c r="BT221" s="46">
        <f t="shared" si="2068"/>
        <v>0</v>
      </c>
      <c r="BU221" s="46">
        <f t="shared" si="2068"/>
        <v>0</v>
      </c>
      <c r="BV221" s="46">
        <f t="shared" si="2068"/>
        <v>0</v>
      </c>
      <c r="BW221" s="46">
        <f t="shared" si="2068"/>
        <v>0</v>
      </c>
      <c r="BX221" s="46">
        <f t="shared" si="2068"/>
        <v>0</v>
      </c>
      <c r="BY221" s="46">
        <f t="shared" si="2068"/>
        <v>0</v>
      </c>
      <c r="BZ221" s="46">
        <f>IF(BZ49="NA","0",IF(AND(BZ49&gt;=7.8,BZ49&lt;7.9),1,0))</f>
        <v>0</v>
      </c>
      <c r="CA221" s="45" t="s">
        <v>88</v>
      </c>
      <c r="CB221" s="46">
        <f t="shared" ref="CB221:CI221" si="2069">IF(CB49="NA","0",IF(AND(CB49&gt;=7.8,CB49&lt;7.9),1,0))</f>
        <v>0</v>
      </c>
      <c r="CC221" s="46">
        <f t="shared" si="2069"/>
        <v>0</v>
      </c>
      <c r="CD221" s="46">
        <f t="shared" si="2069"/>
        <v>0</v>
      </c>
      <c r="CE221" s="46">
        <f t="shared" si="2069"/>
        <v>0</v>
      </c>
      <c r="CF221" s="46">
        <f t="shared" si="2069"/>
        <v>0</v>
      </c>
      <c r="CG221" s="46">
        <f t="shared" si="2069"/>
        <v>0</v>
      </c>
      <c r="CH221" s="46">
        <f t="shared" si="2069"/>
        <v>0</v>
      </c>
      <c r="CI221" s="46">
        <f t="shared" si="2069"/>
        <v>0</v>
      </c>
      <c r="CJ221" s="46">
        <f>IF(CJ49="NA","0",IF(AND(CJ49&gt;=7.8,CJ49&lt;7.89),1,0))</f>
        <v>0</v>
      </c>
      <c r="CK221" s="46">
        <f>IF(CK49="NA","0",IF(AND(CK49&gt;=7.8,CK49&lt;7.89),1,0))</f>
        <v>0</v>
      </c>
      <c r="CL221" s="45" t="s">
        <v>88</v>
      </c>
      <c r="CM221" s="46">
        <f t="shared" ref="CM221:CU221" si="2070">IF(CM49="NA","0",IF(AND(CM49&gt;=7.8,CM49&lt;7.9),1,0))</f>
        <v>0</v>
      </c>
      <c r="CN221" s="46">
        <f t="shared" si="2070"/>
        <v>0</v>
      </c>
      <c r="CO221" s="46">
        <f t="shared" si="2070"/>
        <v>1</v>
      </c>
      <c r="CP221" s="46">
        <f t="shared" si="2070"/>
        <v>0</v>
      </c>
      <c r="CQ221" s="46">
        <f t="shared" si="2070"/>
        <v>0</v>
      </c>
      <c r="CR221" s="46">
        <f t="shared" si="2070"/>
        <v>0</v>
      </c>
      <c r="CS221" s="46">
        <f t="shared" si="2070"/>
        <v>0</v>
      </c>
      <c r="CT221" s="46">
        <f t="shared" si="2070"/>
        <v>0</v>
      </c>
      <c r="CU221" s="46">
        <f t="shared" si="2070"/>
        <v>0</v>
      </c>
      <c r="CV221" s="46">
        <f>IF(CV49="NA","0",IF(AND(CV49&gt;=7.8,CV49&lt;7.9),1,0))</f>
        <v>0</v>
      </c>
      <c r="CW221" s="45" t="s">
        <v>88</v>
      </c>
      <c r="CX221" s="46">
        <f t="shared" ref="CX221:DF221" si="2071">IF(CX49="NA","0",IF(AND(CX49&gt;=7.8,CX49&lt;7.9),1,0))</f>
        <v>0</v>
      </c>
      <c r="CY221" s="46">
        <f t="shared" si="2071"/>
        <v>0</v>
      </c>
      <c r="CZ221" s="46">
        <f t="shared" si="2071"/>
        <v>0</v>
      </c>
      <c r="DA221" s="46">
        <f t="shared" si="2071"/>
        <v>0</v>
      </c>
      <c r="DB221" s="46">
        <f t="shared" si="2071"/>
        <v>0</v>
      </c>
      <c r="DC221" s="46">
        <f t="shared" si="2071"/>
        <v>0</v>
      </c>
      <c r="DD221" s="46">
        <f t="shared" si="2071"/>
        <v>1</v>
      </c>
      <c r="DE221" s="46">
        <f t="shared" si="2071"/>
        <v>0</v>
      </c>
      <c r="DF221" s="46">
        <f t="shared" si="2071"/>
        <v>0</v>
      </c>
      <c r="DG221" s="46">
        <f>IF(DG49="NA","0",IF(AND(DG49&gt;=7.8,DG49&lt;7.9),1,0))</f>
        <v>0</v>
      </c>
      <c r="DH221" s="45" t="s">
        <v>88</v>
      </c>
      <c r="DI221" s="46">
        <f t="shared" ref="DI221:DQ221" si="2072">IF(DI49="NA","0",IF(AND(DI49&gt;=7.8,DI49&lt;7.9),1,0))</f>
        <v>0</v>
      </c>
      <c r="DJ221" s="46">
        <f t="shared" si="2072"/>
        <v>0</v>
      </c>
      <c r="DK221" s="46">
        <f t="shared" si="2072"/>
        <v>0</v>
      </c>
      <c r="DL221" s="46">
        <f t="shared" si="2072"/>
        <v>0</v>
      </c>
      <c r="DM221" s="46">
        <f t="shared" si="2072"/>
        <v>0</v>
      </c>
      <c r="DN221" s="46">
        <f t="shared" si="2072"/>
        <v>0</v>
      </c>
      <c r="DO221" s="46">
        <f t="shared" si="2072"/>
        <v>0</v>
      </c>
      <c r="DP221" s="46">
        <f t="shared" si="2072"/>
        <v>0</v>
      </c>
      <c r="DQ221" s="46">
        <f t="shared" si="2072"/>
        <v>0</v>
      </c>
      <c r="DR221" s="46">
        <f>IF(DR49="NA","0",IF(AND(DR49&gt;=7.8,DR49&lt;7.9),1,0))</f>
        <v>0</v>
      </c>
      <c r="DS221" s="45" t="s">
        <v>88</v>
      </c>
      <c r="DT221" s="46">
        <f t="shared" ref="DT221:EB221" si="2073">IF(DT49="NA","0",IF(AND(DT49&gt;=7.8,DT49&lt;7.9),1,0))</f>
        <v>0</v>
      </c>
      <c r="DU221" s="46">
        <f t="shared" si="2073"/>
        <v>0</v>
      </c>
      <c r="DV221" s="46">
        <f t="shared" si="2073"/>
        <v>0</v>
      </c>
      <c r="DW221" s="46">
        <f t="shared" si="2073"/>
        <v>0</v>
      </c>
      <c r="DX221" s="46">
        <f t="shared" si="2073"/>
        <v>0</v>
      </c>
      <c r="DY221" s="46">
        <f t="shared" si="2073"/>
        <v>0</v>
      </c>
      <c r="DZ221" s="46">
        <f t="shared" si="2073"/>
        <v>0</v>
      </c>
      <c r="EA221" s="46">
        <f t="shared" si="2073"/>
        <v>0</v>
      </c>
      <c r="EB221" s="46">
        <f t="shared" si="2073"/>
        <v>0</v>
      </c>
      <c r="EC221" s="46">
        <f>IF(EC49="NA","0",IF(AND(EC49&gt;=7.8,EC49&lt;7.9),1,0))</f>
        <v>0</v>
      </c>
      <c r="ED221" s="45" t="s">
        <v>88</v>
      </c>
      <c r="EE221" s="46">
        <f t="shared" ref="EE221:EM221" si="2074">IF(EE49="NA","0",IF(AND(EE49&gt;=7.8,EE49&lt;7.9),1,0))</f>
        <v>0</v>
      </c>
      <c r="EF221" s="46">
        <f t="shared" si="2074"/>
        <v>0</v>
      </c>
      <c r="EG221" s="46">
        <f t="shared" si="2074"/>
        <v>0</v>
      </c>
      <c r="EH221" s="46">
        <f t="shared" si="2074"/>
        <v>0</v>
      </c>
      <c r="EI221" s="46">
        <f t="shared" si="2074"/>
        <v>0</v>
      </c>
      <c r="EJ221" s="46">
        <f t="shared" si="2074"/>
        <v>0</v>
      </c>
      <c r="EK221" s="46">
        <f t="shared" si="2074"/>
        <v>0</v>
      </c>
      <c r="EL221" s="46">
        <f t="shared" si="2074"/>
        <v>0</v>
      </c>
      <c r="EM221" s="46">
        <f t="shared" si="2074"/>
        <v>0</v>
      </c>
      <c r="EN221" s="46">
        <f t="shared" ref="EN221" si="2075">IF(EN49="NA","0",IF(AND(EN49&gt;=7.8,EN49&lt;7.9),1,0))</f>
        <v>0</v>
      </c>
      <c r="EO221" s="45" t="s">
        <v>88</v>
      </c>
      <c r="EP221" s="46">
        <f t="shared" ref="EP221:EY221" si="2076">IF(EP49="NA","0",IF(AND(EP49&gt;=7.8,EP49&lt;7.9),1,0))</f>
        <v>0</v>
      </c>
      <c r="EQ221" s="46">
        <f t="shared" si="2076"/>
        <v>0</v>
      </c>
      <c r="ER221" s="46">
        <f t="shared" si="2076"/>
        <v>0</v>
      </c>
      <c r="ES221" s="46">
        <f t="shared" si="2076"/>
        <v>0</v>
      </c>
      <c r="ET221" s="46">
        <f t="shared" si="2076"/>
        <v>0</v>
      </c>
      <c r="EU221" s="46">
        <f t="shared" si="2076"/>
        <v>0</v>
      </c>
      <c r="EV221" s="46">
        <f t="shared" si="2076"/>
        <v>0</v>
      </c>
      <c r="EW221" s="46">
        <f t="shared" si="2076"/>
        <v>0</v>
      </c>
      <c r="EX221" s="46">
        <f t="shared" si="2076"/>
        <v>0</v>
      </c>
      <c r="EY221" s="46">
        <f t="shared" si="2076"/>
        <v>0</v>
      </c>
      <c r="EZ221" s="45" t="s">
        <v>88</v>
      </c>
      <c r="FA221" s="46">
        <f t="shared" ref="FA221:FJ221" si="2077">IF(FA49="NA","0",IF(AND(FA49&gt;=7.8,FA49&lt;7.9),1,0))</f>
        <v>0</v>
      </c>
      <c r="FB221" s="46">
        <f t="shared" si="2077"/>
        <v>0</v>
      </c>
      <c r="FC221" s="46">
        <f t="shared" si="2077"/>
        <v>0</v>
      </c>
      <c r="FD221" s="46">
        <f t="shared" si="2077"/>
        <v>0</v>
      </c>
      <c r="FE221" s="46">
        <f t="shared" si="2077"/>
        <v>0</v>
      </c>
      <c r="FF221" s="46">
        <f t="shared" si="2077"/>
        <v>0</v>
      </c>
      <c r="FG221" s="46">
        <f t="shared" si="2077"/>
        <v>0</v>
      </c>
      <c r="FH221" s="46">
        <f t="shared" si="2077"/>
        <v>0</v>
      </c>
      <c r="FI221" s="46">
        <f t="shared" si="2077"/>
        <v>0</v>
      </c>
      <c r="FJ221" s="46">
        <f t="shared" si="2077"/>
        <v>0</v>
      </c>
      <c r="FK221" s="45" t="s">
        <v>88</v>
      </c>
      <c r="FL221" s="46">
        <f t="shared" ref="FL221:FR221" si="2078">IF(FL49="NA","0",IF(AND(FL49&gt;=7.8,FL49&lt;7.9),1,0))</f>
        <v>0</v>
      </c>
      <c r="FM221" s="46">
        <f t="shared" si="2078"/>
        <v>0</v>
      </c>
      <c r="FN221" s="46">
        <f t="shared" si="2078"/>
        <v>0</v>
      </c>
      <c r="FO221" s="46">
        <f t="shared" si="2078"/>
        <v>0</v>
      </c>
      <c r="FP221" s="46">
        <f t="shared" si="2078"/>
        <v>0</v>
      </c>
      <c r="FQ221" s="46">
        <f t="shared" si="2078"/>
        <v>0</v>
      </c>
      <c r="FR221" s="46">
        <f t="shared" si="2078"/>
        <v>0</v>
      </c>
      <c r="FS221" s="45" t="s">
        <v>88</v>
      </c>
      <c r="FT221" s="98" t="s">
        <v>159</v>
      </c>
      <c r="FU221" s="52">
        <f t="shared" si="2060"/>
        <v>4</v>
      </c>
      <c r="FV221" s="37"/>
      <c r="FW221" s="4"/>
      <c r="FX221" s="4"/>
    </row>
    <row r="222" spans="1:180" x14ac:dyDescent="0.2">
      <c r="A222" s="45" t="s">
        <v>89</v>
      </c>
      <c r="B222" s="46">
        <f>IF(OR(B72="NA",B50="NA"),"0",IF(B72="SILL",0,IF(AND(B50&gt;=7.8,B50&lt;7.9),1,0)))</f>
        <v>0</v>
      </c>
      <c r="C222" s="46">
        <f t="shared" ref="C222:K222" si="2079">IF(OR(C72="NA",C50="NA"),"0",IF(C72="SILL",0,IF(AND(C50&gt;=7.8,C50&lt;7.9),1,0)))</f>
        <v>0</v>
      </c>
      <c r="D222" s="46">
        <f t="shared" si="2079"/>
        <v>0</v>
      </c>
      <c r="E222" s="46">
        <f t="shared" si="2079"/>
        <v>0</v>
      </c>
      <c r="F222" s="46">
        <f t="shared" si="2079"/>
        <v>0</v>
      </c>
      <c r="G222" s="46">
        <f t="shared" si="2079"/>
        <v>0</v>
      </c>
      <c r="H222" s="46">
        <f t="shared" si="2079"/>
        <v>0</v>
      </c>
      <c r="I222" s="46">
        <f t="shared" si="2079"/>
        <v>0</v>
      </c>
      <c r="J222" s="46">
        <f t="shared" si="2079"/>
        <v>0</v>
      </c>
      <c r="K222" s="46">
        <f t="shared" si="2079"/>
        <v>0</v>
      </c>
      <c r="L222" s="45" t="s">
        <v>89</v>
      </c>
      <c r="M222" s="46">
        <f>IF(OR(M72="NA",M50="NA"),"0",IF(M72="SILL",0,IF(AND(M50&gt;=7.8,M50&lt;7.9),1,0)))</f>
        <v>0</v>
      </c>
      <c r="N222" s="46">
        <f t="shared" ref="N222:U222" si="2080">IF(OR(N72="NA",N50="NA"),"0",IF(N72="SILL",0,IF(AND(N50&gt;=7.8,N50&lt;7.9),1,0)))</f>
        <v>0</v>
      </c>
      <c r="O222" s="46">
        <f t="shared" si="2080"/>
        <v>0</v>
      </c>
      <c r="P222" s="46">
        <f t="shared" si="2080"/>
        <v>0</v>
      </c>
      <c r="Q222" s="46">
        <f t="shared" si="2080"/>
        <v>0</v>
      </c>
      <c r="R222" s="46">
        <f t="shared" si="2080"/>
        <v>0</v>
      </c>
      <c r="S222" s="46">
        <f t="shared" si="2080"/>
        <v>0</v>
      </c>
      <c r="T222" s="46">
        <f t="shared" si="2080"/>
        <v>0</v>
      </c>
      <c r="U222" s="46">
        <f t="shared" si="2080"/>
        <v>0</v>
      </c>
      <c r="V222" s="46">
        <f t="shared" ref="V222" si="2081">IF(OR(V72="NA",V50="NA"),"0",IF(V72="SILL",0,IF(AND(V50&gt;=7.8,V50&lt;7.9),1,0)))</f>
        <v>0</v>
      </c>
      <c r="W222" s="46">
        <f>IF(OR(W72="NA",W50="NA"),"0",IF(W72="SILL",0,IF(AND(W50&gt;=7.8,W50&lt;7.9),1,0)))</f>
        <v>0</v>
      </c>
      <c r="X222" s="45" t="s">
        <v>89</v>
      </c>
      <c r="Y222" s="46">
        <f t="shared" ref="Y222:AG222" si="2082">IF(OR(Y72="NA",Y50="NA"),"0",IF(Y72="SILL",0,IF(AND(Y50&gt;=7.8,Y50&lt;7.9),1,0)))</f>
        <v>0</v>
      </c>
      <c r="Z222" s="46">
        <f t="shared" si="2082"/>
        <v>0</v>
      </c>
      <c r="AA222" s="46">
        <f t="shared" si="2082"/>
        <v>0</v>
      </c>
      <c r="AB222" s="46">
        <f t="shared" si="2082"/>
        <v>0</v>
      </c>
      <c r="AC222" s="46">
        <f t="shared" si="2082"/>
        <v>0</v>
      </c>
      <c r="AD222" s="46">
        <f t="shared" si="2082"/>
        <v>0</v>
      </c>
      <c r="AE222" s="46">
        <f t="shared" si="2082"/>
        <v>0</v>
      </c>
      <c r="AF222" s="46">
        <f t="shared" si="2082"/>
        <v>0</v>
      </c>
      <c r="AG222" s="46">
        <f t="shared" si="2082"/>
        <v>0</v>
      </c>
      <c r="AH222" s="46">
        <f>IF(OR(AH72="NA",AH50="NA"),"0",IF(AH72="SILL",0,IF(AND(AH50&gt;=7.8,AH50&lt;7.9),1,0)))</f>
        <v>0</v>
      </c>
      <c r="AI222" s="45" t="s">
        <v>89</v>
      </c>
      <c r="AJ222" s="46">
        <f t="shared" ref="AJ222:AR222" si="2083">IF(OR(AJ72="NA",AJ50="NA"),"0",IF(AJ72="SILL",0,IF(AND(AJ50&gt;=7.8,AJ50&lt;7.9),1,0)))</f>
        <v>0</v>
      </c>
      <c r="AK222" s="46">
        <f t="shared" si="2083"/>
        <v>0</v>
      </c>
      <c r="AL222" s="46">
        <f t="shared" si="2083"/>
        <v>0</v>
      </c>
      <c r="AM222" s="46">
        <f t="shared" si="2083"/>
        <v>0</v>
      </c>
      <c r="AN222" s="46">
        <f t="shared" si="2083"/>
        <v>0</v>
      </c>
      <c r="AO222" s="46">
        <f t="shared" si="2083"/>
        <v>0</v>
      </c>
      <c r="AP222" s="46">
        <f t="shared" si="2083"/>
        <v>0</v>
      </c>
      <c r="AQ222" s="46">
        <f t="shared" si="2083"/>
        <v>0</v>
      </c>
      <c r="AR222" s="46">
        <f t="shared" si="2083"/>
        <v>0</v>
      </c>
      <c r="AS222" s="46">
        <f>IF(OR(AS72="NA",AS50="NA"),"0",IF(AS72="SILL",0,IF(AND(AS50&gt;=7.8,AS50&lt;7.9),1,0)))</f>
        <v>0</v>
      </c>
      <c r="AT222" s="45" t="s">
        <v>89</v>
      </c>
      <c r="AU222" s="46">
        <f t="shared" ref="AU222:BC222" si="2084">IF(OR(AU72="NA",AU50="NA"),"0",IF(AU72="SILL",0,IF(AND(AU50&gt;=7.8,AU50&lt;7.9),1,0)))</f>
        <v>0</v>
      </c>
      <c r="AV222" s="46">
        <f t="shared" si="2084"/>
        <v>0</v>
      </c>
      <c r="AW222" s="46">
        <f t="shared" si="2084"/>
        <v>0</v>
      </c>
      <c r="AX222" s="46">
        <f t="shared" si="2084"/>
        <v>0</v>
      </c>
      <c r="AY222" s="46">
        <f t="shared" si="2084"/>
        <v>0</v>
      </c>
      <c r="AZ222" s="46">
        <f t="shared" si="2084"/>
        <v>0</v>
      </c>
      <c r="BA222" s="46">
        <f t="shared" si="2084"/>
        <v>0</v>
      </c>
      <c r="BB222" s="46">
        <f t="shared" si="2084"/>
        <v>0</v>
      </c>
      <c r="BC222" s="46">
        <f t="shared" si="2084"/>
        <v>0</v>
      </c>
      <c r="BD222" s="46">
        <f>IF(OR(BD72="NA",BD50="NA"),"0",IF(BD72="SILL",0,IF(AND(BD50&gt;=7.8,BD50&lt;7.9),1,0)))</f>
        <v>0</v>
      </c>
      <c r="BE222" s="45" t="s">
        <v>89</v>
      </c>
      <c r="BF222" s="46">
        <f t="shared" ref="BF222:BN222" si="2085">IF(OR(BF72="NA",BF50="NA"),"0",IF(BF72="SILL",0,IF(AND(BF50&gt;=7.8,BF50&lt;7.9),1,0)))</f>
        <v>0</v>
      </c>
      <c r="BG222" s="46">
        <f t="shared" si="2085"/>
        <v>0</v>
      </c>
      <c r="BH222" s="46">
        <f t="shared" si="2085"/>
        <v>0</v>
      </c>
      <c r="BI222" s="46">
        <f t="shared" si="2085"/>
        <v>0</v>
      </c>
      <c r="BJ222" s="46">
        <f t="shared" si="2085"/>
        <v>0</v>
      </c>
      <c r="BK222" s="46">
        <f t="shared" si="2085"/>
        <v>0</v>
      </c>
      <c r="BL222" s="46">
        <f t="shared" si="2085"/>
        <v>0</v>
      </c>
      <c r="BM222" s="46">
        <f t="shared" si="2085"/>
        <v>0</v>
      </c>
      <c r="BN222" s="46">
        <f t="shared" si="2085"/>
        <v>0</v>
      </c>
      <c r="BO222" s="46">
        <f>IF(OR(BO72="NA",BO50="NA"),"0",IF(BO72="SILL",0,IF(AND(BO50&gt;=7.8,BO50&lt;7.9),1,0)))</f>
        <v>0</v>
      </c>
      <c r="BP222" s="45" t="s">
        <v>89</v>
      </c>
      <c r="BQ222" s="46">
        <f t="shared" ref="BQ222:BY222" si="2086">IF(OR(BQ72="NA",BQ50="NA"),"0",IF(BQ72="SILL",0,IF(AND(BQ50&gt;=7.8,BQ50&lt;7.9),1,0)))</f>
        <v>0</v>
      </c>
      <c r="BR222" s="46">
        <f t="shared" si="2086"/>
        <v>0</v>
      </c>
      <c r="BS222" s="46">
        <f t="shared" si="2086"/>
        <v>0</v>
      </c>
      <c r="BT222" s="46">
        <f t="shared" si="2086"/>
        <v>0</v>
      </c>
      <c r="BU222" s="46">
        <f t="shared" si="2086"/>
        <v>0</v>
      </c>
      <c r="BV222" s="46">
        <f t="shared" si="2086"/>
        <v>0</v>
      </c>
      <c r="BW222" s="46">
        <f t="shared" si="2086"/>
        <v>0</v>
      </c>
      <c r="BX222" s="46">
        <f t="shared" si="2086"/>
        <v>0</v>
      </c>
      <c r="BY222" s="46">
        <f t="shared" si="2086"/>
        <v>0</v>
      </c>
      <c r="BZ222" s="46">
        <f>IF(OR(BZ72="NA",BZ50="NA"),"0",IF(BZ72="SILL",0,IF(AND(BZ50&gt;=7.8,BZ50&lt;7.9),1,0)))</f>
        <v>0</v>
      </c>
      <c r="CA222" s="45" t="s">
        <v>89</v>
      </c>
      <c r="CB222" s="46">
        <f t="shared" ref="CB222:CJ222" si="2087">IF(OR(CB72="NA",CB50="NA"),"0",IF(CB72="SILL",0,IF(AND(CB50&gt;=7.8,CB50&lt;7.9),1,0)))</f>
        <v>0</v>
      </c>
      <c r="CC222" s="46">
        <f t="shared" si="2087"/>
        <v>0</v>
      </c>
      <c r="CD222" s="46">
        <f t="shared" si="2087"/>
        <v>0</v>
      </c>
      <c r="CE222" s="46">
        <f t="shared" si="2087"/>
        <v>0</v>
      </c>
      <c r="CF222" s="46">
        <f t="shared" si="2087"/>
        <v>0</v>
      </c>
      <c r="CG222" s="46">
        <f t="shared" si="2087"/>
        <v>0</v>
      </c>
      <c r="CH222" s="46">
        <f t="shared" si="2087"/>
        <v>0</v>
      </c>
      <c r="CI222" s="46">
        <f t="shared" si="2087"/>
        <v>0</v>
      </c>
      <c r="CJ222" s="46">
        <f t="shared" si="2087"/>
        <v>0</v>
      </c>
      <c r="CK222" s="46">
        <f>IF(OR(CK72="NA",CK50="NA"),"0",IF(CK72="SILL",0,IF(AND(CK50&gt;=7.8,CK50&lt;7.9),1,0)))</f>
        <v>0</v>
      </c>
      <c r="CL222" s="45" t="s">
        <v>89</v>
      </c>
      <c r="CM222" s="46">
        <f t="shared" ref="CM222:CU222" si="2088">IF(OR(CM72="NA",CM50="NA"),"0",IF(CM72="SILL",0,IF(AND(CM50&gt;=7.8,CM50&lt;7.9),1,0)))</f>
        <v>0</v>
      </c>
      <c r="CN222" s="46">
        <f t="shared" si="2088"/>
        <v>0</v>
      </c>
      <c r="CO222" s="46">
        <f t="shared" si="2088"/>
        <v>0</v>
      </c>
      <c r="CP222" s="46">
        <f t="shared" si="2088"/>
        <v>0</v>
      </c>
      <c r="CQ222" s="46">
        <f t="shared" si="2088"/>
        <v>0</v>
      </c>
      <c r="CR222" s="46">
        <f t="shared" si="2088"/>
        <v>0</v>
      </c>
      <c r="CS222" s="46">
        <f t="shared" si="2088"/>
        <v>0</v>
      </c>
      <c r="CT222" s="46">
        <f t="shared" si="2088"/>
        <v>0</v>
      </c>
      <c r="CU222" s="46">
        <f t="shared" si="2088"/>
        <v>0</v>
      </c>
      <c r="CV222" s="46">
        <f>IF(OR(CV72="NA",CV50="NA"),"0",IF(CV72="SILL",0,IF(AND(CV50&gt;=7.8,CV50&lt;7.9),1,0)))</f>
        <v>0</v>
      </c>
      <c r="CW222" s="45" t="s">
        <v>89</v>
      </c>
      <c r="CX222" s="46">
        <f t="shared" ref="CX222:DF222" si="2089">IF(OR(CX72="NA",CX50="NA"),"0",IF(CX72="SILL",0,IF(AND(CX50&gt;=7.8,CX50&lt;7.9),1,0)))</f>
        <v>0</v>
      </c>
      <c r="CY222" s="46">
        <f t="shared" si="2089"/>
        <v>0</v>
      </c>
      <c r="CZ222" s="46">
        <f t="shared" si="2089"/>
        <v>0</v>
      </c>
      <c r="DA222" s="46">
        <f t="shared" si="2089"/>
        <v>0</v>
      </c>
      <c r="DB222" s="46">
        <f t="shared" si="2089"/>
        <v>0</v>
      </c>
      <c r="DC222" s="46">
        <f t="shared" si="2089"/>
        <v>0</v>
      </c>
      <c r="DD222" s="46">
        <f t="shared" si="2089"/>
        <v>0</v>
      </c>
      <c r="DE222" s="46">
        <f t="shared" si="2089"/>
        <v>0</v>
      </c>
      <c r="DF222" s="46">
        <f t="shared" si="2089"/>
        <v>0</v>
      </c>
      <c r="DG222" s="46">
        <f>IF(OR(DG72="NA",DG50="NA"),"0",IF(DG72="SILL",0,IF(AND(DG50&gt;=7.8,DG50&lt;7.9),1,0)))</f>
        <v>0</v>
      </c>
      <c r="DH222" s="45" t="s">
        <v>89</v>
      </c>
      <c r="DI222" s="46">
        <f t="shared" ref="DI222:DQ222" si="2090">IF(OR(DI72="NA",DI50="NA"),"0",IF(DI72="SILL",0,IF(AND(DI50&gt;=7.8,DI50&lt;7.9),1,0)))</f>
        <v>0</v>
      </c>
      <c r="DJ222" s="46">
        <f t="shared" si="2090"/>
        <v>0</v>
      </c>
      <c r="DK222" s="46">
        <f t="shared" si="2090"/>
        <v>0</v>
      </c>
      <c r="DL222" s="46">
        <f t="shared" si="2090"/>
        <v>0</v>
      </c>
      <c r="DM222" s="46">
        <f t="shared" si="2090"/>
        <v>0</v>
      </c>
      <c r="DN222" s="46">
        <f t="shared" si="2090"/>
        <v>0</v>
      </c>
      <c r="DO222" s="46">
        <f t="shared" si="2090"/>
        <v>0</v>
      </c>
      <c r="DP222" s="46">
        <f t="shared" si="2090"/>
        <v>0</v>
      </c>
      <c r="DQ222" s="46">
        <f t="shared" si="2090"/>
        <v>0</v>
      </c>
      <c r="DR222" s="46">
        <f>IF(OR(DR72="NA",DR50="NA"),"0",IF(DR72="SILL",0,IF(AND(DR50&gt;=7.8,DR50&lt;7.9),1,0)))</f>
        <v>0</v>
      </c>
      <c r="DS222" s="45" t="s">
        <v>89</v>
      </c>
      <c r="DT222" s="46">
        <f t="shared" ref="DT222:EB222" si="2091">IF(OR(DT72="NA",DT50="NA"),"0",IF(DT72="SILL",0,IF(AND(DT50&gt;=7.8,DT50&lt;7.9),1,0)))</f>
        <v>0</v>
      </c>
      <c r="DU222" s="46">
        <f t="shared" si="2091"/>
        <v>0</v>
      </c>
      <c r="DV222" s="46">
        <f t="shared" si="2091"/>
        <v>0</v>
      </c>
      <c r="DW222" s="46">
        <f t="shared" si="2091"/>
        <v>0</v>
      </c>
      <c r="DX222" s="46">
        <f t="shared" si="2091"/>
        <v>0</v>
      </c>
      <c r="DY222" s="46">
        <f t="shared" si="2091"/>
        <v>0</v>
      </c>
      <c r="DZ222" s="46">
        <f t="shared" si="2091"/>
        <v>0</v>
      </c>
      <c r="EA222" s="46">
        <f t="shared" si="2091"/>
        <v>0</v>
      </c>
      <c r="EB222" s="46">
        <f t="shared" si="2091"/>
        <v>0</v>
      </c>
      <c r="EC222" s="46">
        <f>IF(OR(EC72="NA",EC50="NA"),"0",IF(EC72="SILL",0,IF(AND(EC50&gt;=7.8,EC50&lt;7.9),1,0)))</f>
        <v>0</v>
      </c>
      <c r="ED222" s="45" t="s">
        <v>89</v>
      </c>
      <c r="EE222" s="46">
        <f t="shared" ref="EE222:EM222" si="2092">IF(OR(EE72="NA",EE50="NA"),"0",IF(EE72="SILL",0,IF(AND(EE50&gt;=7.8,EE50&lt;7.9),1,0)))</f>
        <v>0</v>
      </c>
      <c r="EF222" s="46">
        <f t="shared" si="2092"/>
        <v>0</v>
      </c>
      <c r="EG222" s="46">
        <f t="shared" si="2092"/>
        <v>0</v>
      </c>
      <c r="EH222" s="46">
        <f t="shared" si="2092"/>
        <v>0</v>
      </c>
      <c r="EI222" s="46">
        <f t="shared" si="2092"/>
        <v>0</v>
      </c>
      <c r="EJ222" s="46">
        <f t="shared" si="2092"/>
        <v>0</v>
      </c>
      <c r="EK222" s="46">
        <f t="shared" si="2092"/>
        <v>0</v>
      </c>
      <c r="EL222" s="46">
        <f t="shared" si="2092"/>
        <v>0</v>
      </c>
      <c r="EM222" s="46">
        <f t="shared" si="2092"/>
        <v>0</v>
      </c>
      <c r="EN222" s="46">
        <f t="shared" ref="EN222" si="2093">IF(OR(EN72="NA",EN50="NA"),"0",IF(EN72="SILL",0,IF(AND(EN50&gt;=7.8,EN50&lt;7.9),1,0)))</f>
        <v>0</v>
      </c>
      <c r="EO222" s="45" t="s">
        <v>89</v>
      </c>
      <c r="EP222" s="46">
        <f t="shared" ref="EP222:EY222" si="2094">IF(OR(EP72="NA",EP50="NA"),"0",IF(EP72="SILL",0,IF(AND(EP50&gt;=7.8,EP50&lt;7.9),1,0)))</f>
        <v>0</v>
      </c>
      <c r="EQ222" s="46">
        <f t="shared" si="2094"/>
        <v>0</v>
      </c>
      <c r="ER222" s="46">
        <f t="shared" si="2094"/>
        <v>0</v>
      </c>
      <c r="ES222" s="46">
        <f t="shared" si="2094"/>
        <v>0</v>
      </c>
      <c r="ET222" s="46">
        <f t="shared" si="2094"/>
        <v>0</v>
      </c>
      <c r="EU222" s="46">
        <f t="shared" si="2094"/>
        <v>0</v>
      </c>
      <c r="EV222" s="46">
        <f t="shared" si="2094"/>
        <v>0</v>
      </c>
      <c r="EW222" s="46">
        <f t="shared" si="2094"/>
        <v>0</v>
      </c>
      <c r="EX222" s="46">
        <f t="shared" si="2094"/>
        <v>0</v>
      </c>
      <c r="EY222" s="46">
        <f t="shared" si="2094"/>
        <v>0</v>
      </c>
      <c r="EZ222" s="45" t="s">
        <v>89</v>
      </c>
      <c r="FA222" s="46">
        <f t="shared" ref="FA222:FJ222" si="2095">IF(OR(FA72="NA",FA50="NA"),"0",IF(FA72="SILL",0,IF(AND(FA50&gt;=7.8,FA50&lt;7.9),1,0)))</f>
        <v>0</v>
      </c>
      <c r="FB222" s="46">
        <f t="shared" si="2095"/>
        <v>0</v>
      </c>
      <c r="FC222" s="46">
        <f t="shared" si="2095"/>
        <v>0</v>
      </c>
      <c r="FD222" s="46">
        <f t="shared" si="2095"/>
        <v>0</v>
      </c>
      <c r="FE222" s="46">
        <f t="shared" si="2095"/>
        <v>0</v>
      </c>
      <c r="FF222" s="46">
        <f t="shared" si="2095"/>
        <v>0</v>
      </c>
      <c r="FG222" s="46">
        <f t="shared" si="2095"/>
        <v>0</v>
      </c>
      <c r="FH222" s="46">
        <f t="shared" si="2095"/>
        <v>0</v>
      </c>
      <c r="FI222" s="46">
        <f t="shared" si="2095"/>
        <v>0</v>
      </c>
      <c r="FJ222" s="46">
        <f t="shared" si="2095"/>
        <v>0</v>
      </c>
      <c r="FK222" s="45" t="s">
        <v>89</v>
      </c>
      <c r="FL222" s="46">
        <f t="shared" ref="FL222:FR222" si="2096">IF(OR(FL72="NA",FL50="NA"),"0",IF(FL72="SILL",0,IF(AND(FL50&gt;=7.8,FL50&lt;7.9),1,0)))</f>
        <v>0</v>
      </c>
      <c r="FM222" s="46">
        <f t="shared" si="2096"/>
        <v>0</v>
      </c>
      <c r="FN222" s="46">
        <f t="shared" si="2096"/>
        <v>0</v>
      </c>
      <c r="FO222" s="46">
        <f t="shared" si="2096"/>
        <v>0</v>
      </c>
      <c r="FP222" s="46">
        <f t="shared" si="2096"/>
        <v>0</v>
      </c>
      <c r="FQ222" s="46">
        <f t="shared" si="2096"/>
        <v>0</v>
      </c>
      <c r="FR222" s="46">
        <f t="shared" si="2096"/>
        <v>0</v>
      </c>
      <c r="FS222" s="45" t="s">
        <v>89</v>
      </c>
      <c r="FT222" s="98" t="s">
        <v>160</v>
      </c>
      <c r="FU222" s="52">
        <f t="shared" si="2060"/>
        <v>0</v>
      </c>
      <c r="FV222" s="37"/>
      <c r="FW222" s="4"/>
      <c r="FX222" s="4"/>
    </row>
    <row r="223" spans="1:180" x14ac:dyDescent="0.2">
      <c r="A223" s="45" t="s">
        <v>90</v>
      </c>
      <c r="B223" s="46">
        <f>IF(OR(B73="NA",B51="NA"),"0",IF(B73="SILL",0,IF(AND(B51&gt;=7.8,B51&lt;7.9),1,0)))</f>
        <v>0</v>
      </c>
      <c r="C223" s="46">
        <f t="shared" ref="C223:K223" si="2097">IF(OR(C73="NA",C51="NA"),"0",IF(C73="SILL",0,IF(AND(C51&gt;=7.8,C51&lt;7.9),1,0)))</f>
        <v>0</v>
      </c>
      <c r="D223" s="46">
        <f t="shared" si="2097"/>
        <v>0</v>
      </c>
      <c r="E223" s="46">
        <f t="shared" si="2097"/>
        <v>0</v>
      </c>
      <c r="F223" s="46">
        <f t="shared" si="2097"/>
        <v>0</v>
      </c>
      <c r="G223" s="46">
        <f t="shared" si="2097"/>
        <v>0</v>
      </c>
      <c r="H223" s="46">
        <f t="shared" si="2097"/>
        <v>0</v>
      </c>
      <c r="I223" s="46">
        <f t="shared" si="2097"/>
        <v>0</v>
      </c>
      <c r="J223" s="46">
        <f t="shared" si="2097"/>
        <v>0</v>
      </c>
      <c r="K223" s="46">
        <f t="shared" si="2097"/>
        <v>0</v>
      </c>
      <c r="L223" s="45" t="s">
        <v>90</v>
      </c>
      <c r="M223" s="46">
        <f>IF(OR(M73="NA",M51="NA"),"0",IF(M73="SILL",0,IF(AND(M51&gt;=7.8,M51&lt;7.9),1,0)))</f>
        <v>0</v>
      </c>
      <c r="N223" s="46">
        <f t="shared" ref="N223:U224" si="2098">IF(OR(N73="NA",N51="NA"),"0",IF(N73="SILL",0,IF(AND(N51&gt;=7.8,N51&lt;7.9),1,0)))</f>
        <v>0</v>
      </c>
      <c r="O223" s="46">
        <f t="shared" si="2098"/>
        <v>0</v>
      </c>
      <c r="P223" s="46">
        <f t="shared" si="2098"/>
        <v>0</v>
      </c>
      <c r="Q223" s="46">
        <f t="shared" si="2098"/>
        <v>0</v>
      </c>
      <c r="R223" s="46">
        <f t="shared" si="2098"/>
        <v>0</v>
      </c>
      <c r="S223" s="46">
        <f t="shared" si="2098"/>
        <v>0</v>
      </c>
      <c r="T223" s="46">
        <f t="shared" si="2098"/>
        <v>0</v>
      </c>
      <c r="U223" s="46">
        <f t="shared" si="2098"/>
        <v>0</v>
      </c>
      <c r="V223" s="46">
        <f t="shared" ref="V223" si="2099">IF(OR(V73="NA",V51="NA"),"0",IF(V73="SILL",0,IF(AND(V51&gt;=7.8,V51&lt;7.9),1,0)))</f>
        <v>0</v>
      </c>
      <c r="W223" s="46">
        <f>IF(OR(W73="NA",W51="NA"),"0",IF(W73="SILL",0,IF(AND(W51&gt;=7.8,W51&lt;7.9),1,0)))</f>
        <v>0</v>
      </c>
      <c r="X223" s="45" t="s">
        <v>90</v>
      </c>
      <c r="Y223" s="46">
        <f t="shared" ref="Y223:AG223" si="2100">IF(OR(Y73="NA",Y51="NA"),"0",IF(Y73="SILL",0,IF(AND(Y51&gt;=7.8,Y51&lt;7.9),1,0)))</f>
        <v>0</v>
      </c>
      <c r="Z223" s="46">
        <f t="shared" si="2100"/>
        <v>0</v>
      </c>
      <c r="AA223" s="46">
        <f t="shared" si="2100"/>
        <v>0</v>
      </c>
      <c r="AB223" s="46">
        <f t="shared" si="2100"/>
        <v>0</v>
      </c>
      <c r="AC223" s="46">
        <f t="shared" si="2100"/>
        <v>0</v>
      </c>
      <c r="AD223" s="46">
        <f t="shared" si="2100"/>
        <v>0</v>
      </c>
      <c r="AE223" s="46">
        <f t="shared" si="2100"/>
        <v>0</v>
      </c>
      <c r="AF223" s="46">
        <f t="shared" si="2100"/>
        <v>0</v>
      </c>
      <c r="AG223" s="46">
        <f t="shared" si="2100"/>
        <v>0</v>
      </c>
      <c r="AH223" s="46">
        <f>IF(OR(AH73="NA",AH51="NA"),"0",IF(AH73="SILL",0,IF(AND(AH51&gt;=7.8,AH51&lt;7.9),1,0)))</f>
        <v>0</v>
      </c>
      <c r="AI223" s="45" t="s">
        <v>90</v>
      </c>
      <c r="AJ223" s="46">
        <f t="shared" ref="AJ223:AR223" si="2101">IF(OR(AJ73="NA",AJ51="NA"),"0",IF(AJ73="SILL",0,IF(AND(AJ51&gt;=7.8,AJ51&lt;7.9),1,0)))</f>
        <v>0</v>
      </c>
      <c r="AK223" s="46">
        <f t="shared" si="2101"/>
        <v>0</v>
      </c>
      <c r="AL223" s="46">
        <f t="shared" si="2101"/>
        <v>0</v>
      </c>
      <c r="AM223" s="46">
        <f t="shared" si="2101"/>
        <v>0</v>
      </c>
      <c r="AN223" s="46">
        <f t="shared" si="2101"/>
        <v>0</v>
      </c>
      <c r="AO223" s="46">
        <f t="shared" si="2101"/>
        <v>0</v>
      </c>
      <c r="AP223" s="46">
        <f t="shared" si="2101"/>
        <v>0</v>
      </c>
      <c r="AQ223" s="46">
        <f t="shared" si="2101"/>
        <v>0</v>
      </c>
      <c r="AR223" s="46">
        <f t="shared" si="2101"/>
        <v>0</v>
      </c>
      <c r="AS223" s="46">
        <f>IF(OR(AS73="NA",AS51="NA"),"0",IF(AS73="SILL",0,IF(AND(AS51&gt;=7.8,AS51&lt;7.9),1,0)))</f>
        <v>0</v>
      </c>
      <c r="AT223" s="45" t="s">
        <v>90</v>
      </c>
      <c r="AU223" s="46">
        <f t="shared" ref="AU223:BC223" si="2102">IF(OR(AU73="NA",AU51="NA"),"0",IF(AU73="SILL",0,IF(AND(AU51&gt;=7.8,AU51&lt;7.9),1,0)))</f>
        <v>0</v>
      </c>
      <c r="AV223" s="46">
        <f t="shared" si="2102"/>
        <v>0</v>
      </c>
      <c r="AW223" s="46">
        <f t="shared" si="2102"/>
        <v>0</v>
      </c>
      <c r="AX223" s="46">
        <f t="shared" si="2102"/>
        <v>0</v>
      </c>
      <c r="AY223" s="46">
        <f t="shared" si="2102"/>
        <v>0</v>
      </c>
      <c r="AZ223" s="46">
        <f t="shared" si="2102"/>
        <v>0</v>
      </c>
      <c r="BA223" s="46">
        <f t="shared" si="2102"/>
        <v>0</v>
      </c>
      <c r="BB223" s="46">
        <f t="shared" si="2102"/>
        <v>0</v>
      </c>
      <c r="BC223" s="46">
        <f t="shared" si="2102"/>
        <v>0</v>
      </c>
      <c r="BD223" s="46">
        <f>IF(OR(BD73="NA",BD51="NA"),"0",IF(BD73="SILL",0,IF(AND(BD51&gt;=7.8,BD51&lt;7.9),1,0)))</f>
        <v>0</v>
      </c>
      <c r="BE223" s="45" t="s">
        <v>90</v>
      </c>
      <c r="BF223" s="46">
        <f t="shared" ref="BF223:BN223" si="2103">IF(OR(BF73="NA",BF51="NA"),"0",IF(BF73="SILL",0,IF(AND(BF51&gt;=7.8,BF51&lt;7.9),1,0)))</f>
        <v>0</v>
      </c>
      <c r="BG223" s="46">
        <f t="shared" si="2103"/>
        <v>0</v>
      </c>
      <c r="BH223" s="46">
        <f t="shared" si="2103"/>
        <v>0</v>
      </c>
      <c r="BI223" s="46">
        <f t="shared" si="2103"/>
        <v>0</v>
      </c>
      <c r="BJ223" s="46">
        <f t="shared" si="2103"/>
        <v>0</v>
      </c>
      <c r="BK223" s="46">
        <f t="shared" si="2103"/>
        <v>0</v>
      </c>
      <c r="BL223" s="46">
        <f t="shared" si="2103"/>
        <v>0</v>
      </c>
      <c r="BM223" s="46">
        <f t="shared" si="2103"/>
        <v>0</v>
      </c>
      <c r="BN223" s="46">
        <f t="shared" si="2103"/>
        <v>0</v>
      </c>
      <c r="BO223" s="46">
        <f>IF(OR(BO73="NA",BO51="NA"),"0",IF(BO73="SILL",0,IF(AND(BO51&gt;=7.8,BO51&lt;7.9),1,0)))</f>
        <v>0</v>
      </c>
      <c r="BP223" s="45" t="s">
        <v>90</v>
      </c>
      <c r="BQ223" s="46">
        <f t="shared" ref="BQ223:BY223" si="2104">IF(OR(BQ73="NA",BQ51="NA"),"0",IF(BQ73="SILL",0,IF(AND(BQ51&gt;=7.8,BQ51&lt;7.9),1,0)))</f>
        <v>0</v>
      </c>
      <c r="BR223" s="46">
        <f t="shared" si="2104"/>
        <v>0</v>
      </c>
      <c r="BS223" s="46">
        <f t="shared" si="2104"/>
        <v>0</v>
      </c>
      <c r="BT223" s="46">
        <f t="shared" si="2104"/>
        <v>0</v>
      </c>
      <c r="BU223" s="46">
        <f t="shared" si="2104"/>
        <v>0</v>
      </c>
      <c r="BV223" s="46">
        <f t="shared" si="2104"/>
        <v>0</v>
      </c>
      <c r="BW223" s="46">
        <f t="shared" si="2104"/>
        <v>0</v>
      </c>
      <c r="BX223" s="46">
        <f t="shared" si="2104"/>
        <v>0</v>
      </c>
      <c r="BY223" s="46">
        <f t="shared" si="2104"/>
        <v>0</v>
      </c>
      <c r="BZ223" s="46">
        <f>IF(OR(BZ73="NA",BZ51="NA"),"0",IF(BZ73="SILL",0,IF(AND(BZ51&gt;=7.8,BZ51&lt;7.9),1,0)))</f>
        <v>0</v>
      </c>
      <c r="CA223" s="45" t="s">
        <v>90</v>
      </c>
      <c r="CB223" s="46">
        <f t="shared" ref="CB223:CJ223" si="2105">IF(OR(CB73="NA",CB51="NA"),"0",IF(CB73="SILL",0,IF(AND(CB51&gt;=7.8,CB51&lt;7.9),1,0)))</f>
        <v>0</v>
      </c>
      <c r="CC223" s="46">
        <f t="shared" si="2105"/>
        <v>0</v>
      </c>
      <c r="CD223" s="46">
        <f t="shared" si="2105"/>
        <v>0</v>
      </c>
      <c r="CE223" s="46">
        <f t="shared" si="2105"/>
        <v>0</v>
      </c>
      <c r="CF223" s="46">
        <f t="shared" si="2105"/>
        <v>0</v>
      </c>
      <c r="CG223" s="46">
        <f t="shared" si="2105"/>
        <v>0</v>
      </c>
      <c r="CH223" s="46">
        <f t="shared" si="2105"/>
        <v>0</v>
      </c>
      <c r="CI223" s="46">
        <f t="shared" si="2105"/>
        <v>0</v>
      </c>
      <c r="CJ223" s="46">
        <f t="shared" si="2105"/>
        <v>0</v>
      </c>
      <c r="CK223" s="46">
        <f>IF(OR(CK73="NA",CK51="NA"),"0",IF(CK73="SILL",0,IF(AND(CK51&gt;=7.8,CK51&lt;7.9),1,0)))</f>
        <v>0</v>
      </c>
      <c r="CL223" s="45" t="s">
        <v>90</v>
      </c>
      <c r="CM223" s="46">
        <f t="shared" ref="CM223:CU223" si="2106">IF(OR(CM73="NA",CM51="NA"),"0",IF(CM73="SILL",0,IF(AND(CM51&gt;=7.8,CM51&lt;7.9),1,0)))</f>
        <v>0</v>
      </c>
      <c r="CN223" s="46">
        <f t="shared" si="2106"/>
        <v>0</v>
      </c>
      <c r="CO223" s="46">
        <f t="shared" si="2106"/>
        <v>0</v>
      </c>
      <c r="CP223" s="46">
        <f t="shared" si="2106"/>
        <v>0</v>
      </c>
      <c r="CQ223" s="46">
        <f t="shared" si="2106"/>
        <v>0</v>
      </c>
      <c r="CR223" s="46">
        <f t="shared" si="2106"/>
        <v>0</v>
      </c>
      <c r="CS223" s="46">
        <f t="shared" si="2106"/>
        <v>0</v>
      </c>
      <c r="CT223" s="46">
        <f t="shared" si="2106"/>
        <v>0</v>
      </c>
      <c r="CU223" s="46">
        <f t="shared" si="2106"/>
        <v>0</v>
      </c>
      <c r="CV223" s="46">
        <f>IF(OR(CV73="NA",CV51="NA"),"0",IF(CV73="SILL",0,IF(AND(CV51&gt;=7.8,CV51&lt;7.9),1,0)))</f>
        <v>0</v>
      </c>
      <c r="CW223" s="45" t="s">
        <v>90</v>
      </c>
      <c r="CX223" s="46">
        <f t="shared" ref="CX223:DF223" si="2107">IF(OR(CX73="NA",CX51="NA"),"0",IF(CX73="SILL",0,IF(AND(CX51&gt;=7.8,CX51&lt;7.9),1,0)))</f>
        <v>0</v>
      </c>
      <c r="CY223" s="46">
        <f t="shared" si="2107"/>
        <v>0</v>
      </c>
      <c r="CZ223" s="46">
        <f t="shared" si="2107"/>
        <v>0</v>
      </c>
      <c r="DA223" s="46">
        <f t="shared" si="2107"/>
        <v>0</v>
      </c>
      <c r="DB223" s="46">
        <f t="shared" si="2107"/>
        <v>0</v>
      </c>
      <c r="DC223" s="46">
        <f t="shared" si="2107"/>
        <v>0</v>
      </c>
      <c r="DD223" s="46">
        <f t="shared" si="2107"/>
        <v>0</v>
      </c>
      <c r="DE223" s="46">
        <f t="shared" si="2107"/>
        <v>0</v>
      </c>
      <c r="DF223" s="46">
        <f t="shared" si="2107"/>
        <v>0</v>
      </c>
      <c r="DG223" s="46">
        <f>IF(OR(DG73="NA",DG51="NA"),"0",IF(DG73="SILL",0,IF(AND(DG51&gt;=7.8,DG51&lt;7.9),1,0)))</f>
        <v>0</v>
      </c>
      <c r="DH223" s="45" t="s">
        <v>90</v>
      </c>
      <c r="DI223" s="46">
        <f t="shared" ref="DI223:DQ223" si="2108">IF(OR(DI73="NA",DI51="NA"),"0",IF(DI73="SILL",0,IF(AND(DI51&gt;=7.8,DI51&lt;7.9),1,0)))</f>
        <v>0</v>
      </c>
      <c r="DJ223" s="46">
        <f t="shared" si="2108"/>
        <v>0</v>
      </c>
      <c r="DK223" s="46">
        <f t="shared" si="2108"/>
        <v>0</v>
      </c>
      <c r="DL223" s="46">
        <f t="shared" si="2108"/>
        <v>0</v>
      </c>
      <c r="DM223" s="46">
        <f t="shared" si="2108"/>
        <v>0</v>
      </c>
      <c r="DN223" s="46">
        <f t="shared" si="2108"/>
        <v>0</v>
      </c>
      <c r="DO223" s="46">
        <f t="shared" si="2108"/>
        <v>0</v>
      </c>
      <c r="DP223" s="46">
        <f t="shared" si="2108"/>
        <v>0</v>
      </c>
      <c r="DQ223" s="46">
        <f t="shared" si="2108"/>
        <v>0</v>
      </c>
      <c r="DR223" s="46">
        <f>IF(OR(DR73="NA",DR51="NA"),"0",IF(DR73="SILL",0,IF(AND(DR51&gt;=7.8,DR51&lt;7.9),1,0)))</f>
        <v>0</v>
      </c>
      <c r="DS223" s="45" t="s">
        <v>90</v>
      </c>
      <c r="DT223" s="46">
        <f t="shared" ref="DT223:EB223" si="2109">IF(OR(DT73="NA",DT51="NA"),"0",IF(DT73="SILL",0,IF(AND(DT51&gt;=7.8,DT51&lt;7.9),1,0)))</f>
        <v>0</v>
      </c>
      <c r="DU223" s="46">
        <f t="shared" si="2109"/>
        <v>0</v>
      </c>
      <c r="DV223" s="46">
        <f t="shared" si="2109"/>
        <v>0</v>
      </c>
      <c r="DW223" s="46">
        <f t="shared" si="2109"/>
        <v>0</v>
      </c>
      <c r="DX223" s="46">
        <f t="shared" si="2109"/>
        <v>0</v>
      </c>
      <c r="DY223" s="46">
        <f t="shared" si="2109"/>
        <v>0</v>
      </c>
      <c r="DZ223" s="46">
        <f t="shared" si="2109"/>
        <v>0</v>
      </c>
      <c r="EA223" s="46">
        <f t="shared" si="2109"/>
        <v>0</v>
      </c>
      <c r="EB223" s="46">
        <f t="shared" si="2109"/>
        <v>0</v>
      </c>
      <c r="EC223" s="46">
        <f>IF(OR(EC73="NA",EC51="NA"),"0",IF(EC73="SILL",0,IF(AND(EC51&gt;=7.8,EC51&lt;7.9),1,0)))</f>
        <v>0</v>
      </c>
      <c r="ED223" s="45" t="s">
        <v>90</v>
      </c>
      <c r="EE223" s="46">
        <f t="shared" ref="EE223:EM223" si="2110">IF(OR(EE73="NA",EE51="NA"),"0",IF(EE73="SILL",0,IF(AND(EE51&gt;=7.8,EE51&lt;7.9),1,0)))</f>
        <v>0</v>
      </c>
      <c r="EF223" s="46">
        <f t="shared" si="2110"/>
        <v>0</v>
      </c>
      <c r="EG223" s="46">
        <f t="shared" si="2110"/>
        <v>0</v>
      </c>
      <c r="EH223" s="46">
        <f t="shared" si="2110"/>
        <v>0</v>
      </c>
      <c r="EI223" s="46">
        <f t="shared" si="2110"/>
        <v>0</v>
      </c>
      <c r="EJ223" s="46">
        <f t="shared" si="2110"/>
        <v>0</v>
      </c>
      <c r="EK223" s="46">
        <f t="shared" si="2110"/>
        <v>0</v>
      </c>
      <c r="EL223" s="46">
        <f t="shared" si="2110"/>
        <v>0</v>
      </c>
      <c r="EM223" s="46">
        <f t="shared" si="2110"/>
        <v>0</v>
      </c>
      <c r="EN223" s="46">
        <f t="shared" ref="EN223" si="2111">IF(OR(EN73="NA",EN51="NA"),"0",IF(EN73="SILL",0,IF(AND(EN51&gt;=7.8,EN51&lt;7.9),1,0)))</f>
        <v>0</v>
      </c>
      <c r="EO223" s="45" t="s">
        <v>90</v>
      </c>
      <c r="EP223" s="46">
        <f t="shared" ref="EP223:EY223" si="2112">IF(OR(EP73="NA",EP51="NA"),"0",IF(EP73="SILL",0,IF(AND(EP51&gt;=7.8,EP51&lt;7.9),1,0)))</f>
        <v>0</v>
      </c>
      <c r="EQ223" s="46">
        <f t="shared" si="2112"/>
        <v>0</v>
      </c>
      <c r="ER223" s="46">
        <f t="shared" si="2112"/>
        <v>0</v>
      </c>
      <c r="ES223" s="46">
        <f t="shared" si="2112"/>
        <v>0</v>
      </c>
      <c r="ET223" s="46">
        <f t="shared" si="2112"/>
        <v>0</v>
      </c>
      <c r="EU223" s="46">
        <f t="shared" si="2112"/>
        <v>0</v>
      </c>
      <c r="EV223" s="46">
        <f t="shared" si="2112"/>
        <v>0</v>
      </c>
      <c r="EW223" s="46">
        <f t="shared" si="2112"/>
        <v>0</v>
      </c>
      <c r="EX223" s="46">
        <f t="shared" si="2112"/>
        <v>0</v>
      </c>
      <c r="EY223" s="46">
        <f t="shared" si="2112"/>
        <v>0</v>
      </c>
      <c r="EZ223" s="45" t="s">
        <v>90</v>
      </c>
      <c r="FA223" s="46">
        <f t="shared" ref="FA223:FJ223" si="2113">IF(OR(FA73="NA",FA51="NA"),"0",IF(FA73="SILL",0,IF(AND(FA51&gt;=7.8,FA51&lt;7.9),1,0)))</f>
        <v>0</v>
      </c>
      <c r="FB223" s="46">
        <f t="shared" si="2113"/>
        <v>0</v>
      </c>
      <c r="FC223" s="46">
        <f t="shared" si="2113"/>
        <v>0</v>
      </c>
      <c r="FD223" s="46">
        <f t="shared" si="2113"/>
        <v>0</v>
      </c>
      <c r="FE223" s="46">
        <f t="shared" si="2113"/>
        <v>0</v>
      </c>
      <c r="FF223" s="46">
        <f t="shared" si="2113"/>
        <v>0</v>
      </c>
      <c r="FG223" s="46">
        <f t="shared" si="2113"/>
        <v>0</v>
      </c>
      <c r="FH223" s="46">
        <f t="shared" si="2113"/>
        <v>0</v>
      </c>
      <c r="FI223" s="46">
        <f t="shared" si="2113"/>
        <v>0</v>
      </c>
      <c r="FJ223" s="46">
        <f t="shared" si="2113"/>
        <v>0</v>
      </c>
      <c r="FK223" s="45" t="s">
        <v>90</v>
      </c>
      <c r="FL223" s="46">
        <f t="shared" ref="FL223:FR223" si="2114">IF(OR(FL73="NA",FL51="NA"),"0",IF(FL73="SILL",0,IF(AND(FL51&gt;=7.8,FL51&lt;7.9),1,0)))</f>
        <v>0</v>
      </c>
      <c r="FM223" s="46">
        <f t="shared" si="2114"/>
        <v>0</v>
      </c>
      <c r="FN223" s="46">
        <f t="shared" si="2114"/>
        <v>0</v>
      </c>
      <c r="FO223" s="46">
        <f t="shared" si="2114"/>
        <v>0</v>
      </c>
      <c r="FP223" s="46">
        <f t="shared" si="2114"/>
        <v>0</v>
      </c>
      <c r="FQ223" s="46">
        <f t="shared" si="2114"/>
        <v>0</v>
      </c>
      <c r="FR223" s="46">
        <f t="shared" si="2114"/>
        <v>0</v>
      </c>
      <c r="FS223" s="45" t="s">
        <v>90</v>
      </c>
      <c r="FT223" s="98" t="s">
        <v>161</v>
      </c>
      <c r="FU223" s="52">
        <f t="shared" si="2060"/>
        <v>0</v>
      </c>
      <c r="FV223" s="37"/>
      <c r="FW223" s="4"/>
      <c r="FX223" s="4"/>
    </row>
    <row r="224" spans="1:180" x14ac:dyDescent="0.2">
      <c r="A224" s="45" t="s">
        <v>67</v>
      </c>
      <c r="B224" s="46">
        <f>IF(OR(B74="NA",B52="NA"),"0",IF(B74="SILL",0,IF(AND(B52&gt;=7.8,B52&lt;7.9),1,0)))</f>
        <v>0</v>
      </c>
      <c r="C224" s="46">
        <f t="shared" ref="C224:K224" si="2115">IF(OR(C74="NA",C52="NA"),"0",IF(C74="SILL",0,IF(AND(C52&gt;=7.8,C52&lt;7.9),1,0)))</f>
        <v>0</v>
      </c>
      <c r="D224" s="46">
        <f t="shared" si="2115"/>
        <v>0</v>
      </c>
      <c r="E224" s="46">
        <f t="shared" si="2115"/>
        <v>0</v>
      </c>
      <c r="F224" s="46">
        <f t="shared" si="2115"/>
        <v>0</v>
      </c>
      <c r="G224" s="46">
        <f t="shared" si="2115"/>
        <v>0</v>
      </c>
      <c r="H224" s="46">
        <f t="shared" si="2115"/>
        <v>0</v>
      </c>
      <c r="I224" s="46">
        <f t="shared" si="2115"/>
        <v>0</v>
      </c>
      <c r="J224" s="46">
        <f t="shared" si="2115"/>
        <v>0</v>
      </c>
      <c r="K224" s="46">
        <f t="shared" si="2115"/>
        <v>0</v>
      </c>
      <c r="L224" s="45" t="s">
        <v>67</v>
      </c>
      <c r="M224" s="46">
        <f>IF(OR(M74="NA",M52="NA"),"0",IF(M74="SILL",0,IF(AND(M52&gt;=7.8,M52&lt;7.9),1,0)))</f>
        <v>0</v>
      </c>
      <c r="N224" s="46">
        <f t="shared" ref="N224:U224" si="2116">IF(OR(N74="NA",N52="NA"),"0",IF(N74="SILL",0,IF(AND(N52&gt;=7.8,N52&lt;7.9),1,0)))</f>
        <v>0</v>
      </c>
      <c r="O224" s="46">
        <f t="shared" si="2116"/>
        <v>0</v>
      </c>
      <c r="P224" s="46">
        <f t="shared" si="2098"/>
        <v>0</v>
      </c>
      <c r="Q224" s="46">
        <f t="shared" si="2116"/>
        <v>0</v>
      </c>
      <c r="R224" s="46">
        <f t="shared" si="2116"/>
        <v>0</v>
      </c>
      <c r="S224" s="46">
        <f t="shared" si="2116"/>
        <v>0</v>
      </c>
      <c r="T224" s="46">
        <f t="shared" si="2116"/>
        <v>0</v>
      </c>
      <c r="U224" s="46">
        <f t="shared" si="2116"/>
        <v>0</v>
      </c>
      <c r="V224" s="46">
        <f t="shared" ref="V224" si="2117">IF(OR(V74="NA",V52="NA"),"0",IF(V74="SILL",0,IF(AND(V52&gt;=7.8,V52&lt;7.9),1,0)))</f>
        <v>0</v>
      </c>
      <c r="W224" s="46">
        <f>IF(OR(W74="NA",W52="NA"),"0",IF(W74="SILL",0,IF(AND(W52&gt;=7.8,W52&lt;7.9),1,0)))</f>
        <v>0</v>
      </c>
      <c r="X224" s="45" t="s">
        <v>67</v>
      </c>
      <c r="Y224" s="46">
        <f t="shared" ref="Y224:AG224" si="2118">IF(OR(Y74="NA",Y52="NA"),"0",IF(Y74="SILL",0,IF(AND(Y52&gt;=7.8,Y52&lt;7.9),1,0)))</f>
        <v>0</v>
      </c>
      <c r="Z224" s="46">
        <f t="shared" si="2118"/>
        <v>0</v>
      </c>
      <c r="AA224" s="46">
        <f t="shared" si="2118"/>
        <v>0</v>
      </c>
      <c r="AB224" s="46">
        <f t="shared" si="2118"/>
        <v>0</v>
      </c>
      <c r="AC224" s="46">
        <f t="shared" si="2118"/>
        <v>0</v>
      </c>
      <c r="AD224" s="46">
        <f t="shared" si="2118"/>
        <v>0</v>
      </c>
      <c r="AE224" s="46">
        <f t="shared" si="2118"/>
        <v>0</v>
      </c>
      <c r="AF224" s="46">
        <f t="shared" si="2118"/>
        <v>0</v>
      </c>
      <c r="AG224" s="46">
        <f t="shared" si="2118"/>
        <v>0</v>
      </c>
      <c r="AH224" s="46">
        <f>IF(OR(AH74="NA",AH52="NA"),"0",IF(AH74="SILL",0,IF(AND(AH52&gt;=7.8,AH52&lt;7.9),1,0)))</f>
        <v>0</v>
      </c>
      <c r="AI224" s="45" t="s">
        <v>67</v>
      </c>
      <c r="AJ224" s="46">
        <f t="shared" ref="AJ224:AR224" si="2119">IF(OR(AJ74="NA",AJ52="NA"),"0",IF(AJ74="SILL",0,IF(AND(AJ52&gt;=7.8,AJ52&lt;7.9),1,0)))</f>
        <v>0</v>
      </c>
      <c r="AK224" s="46">
        <f t="shared" si="2119"/>
        <v>0</v>
      </c>
      <c r="AL224" s="46">
        <f t="shared" si="2119"/>
        <v>0</v>
      </c>
      <c r="AM224" s="46">
        <f t="shared" si="2119"/>
        <v>0</v>
      </c>
      <c r="AN224" s="46">
        <f t="shared" si="2119"/>
        <v>0</v>
      </c>
      <c r="AO224" s="46">
        <f t="shared" si="2119"/>
        <v>0</v>
      </c>
      <c r="AP224" s="46">
        <f t="shared" si="2119"/>
        <v>0</v>
      </c>
      <c r="AQ224" s="46">
        <f t="shared" si="2119"/>
        <v>0</v>
      </c>
      <c r="AR224" s="46">
        <f t="shared" si="2119"/>
        <v>0</v>
      </c>
      <c r="AS224" s="46">
        <f>IF(OR(AS74="NA",AS52="NA"),"0",IF(AS74="SILL",0,IF(AND(AS52&gt;=7.8,AS52&lt;7.9),1,0)))</f>
        <v>0</v>
      </c>
      <c r="AT224" s="45" t="s">
        <v>67</v>
      </c>
      <c r="AU224" s="46">
        <f t="shared" ref="AU224:BC224" si="2120">IF(OR(AU74="NA",AU52="NA"),"0",IF(AU74="SILL",0,IF(AND(AU52&gt;=7.8,AU52&lt;7.9),1,0)))</f>
        <v>0</v>
      </c>
      <c r="AV224" s="46">
        <f t="shared" si="2120"/>
        <v>0</v>
      </c>
      <c r="AW224" s="46">
        <f t="shared" si="2120"/>
        <v>0</v>
      </c>
      <c r="AX224" s="46">
        <f t="shared" si="2120"/>
        <v>0</v>
      </c>
      <c r="AY224" s="46">
        <f t="shared" si="2120"/>
        <v>0</v>
      </c>
      <c r="AZ224" s="46">
        <f t="shared" si="2120"/>
        <v>0</v>
      </c>
      <c r="BA224" s="46">
        <f t="shared" si="2120"/>
        <v>0</v>
      </c>
      <c r="BB224" s="46">
        <f t="shared" si="2120"/>
        <v>0</v>
      </c>
      <c r="BC224" s="46">
        <f t="shared" si="2120"/>
        <v>0</v>
      </c>
      <c r="BD224" s="46">
        <f>IF(OR(BD74="NA",BD52="NA"),"0",IF(BD74="SILL",0,IF(AND(BD52&gt;=7.8,BD52&lt;7.9),1,0)))</f>
        <v>0</v>
      </c>
      <c r="BE224" s="45" t="s">
        <v>67</v>
      </c>
      <c r="BF224" s="46">
        <f t="shared" ref="BF224:BN224" si="2121">IF(OR(BF74="NA",BF52="NA"),"0",IF(BF74="SILL",0,IF(AND(BF52&gt;=7.8,BF52&lt;7.9),1,0)))</f>
        <v>0</v>
      </c>
      <c r="BG224" s="46">
        <f t="shared" si="2121"/>
        <v>0</v>
      </c>
      <c r="BH224" s="46">
        <f t="shared" si="2121"/>
        <v>0</v>
      </c>
      <c r="BI224" s="46">
        <f t="shared" si="2121"/>
        <v>0</v>
      </c>
      <c r="BJ224" s="46">
        <f t="shared" si="2121"/>
        <v>0</v>
      </c>
      <c r="BK224" s="46">
        <f t="shared" si="2121"/>
        <v>0</v>
      </c>
      <c r="BL224" s="46">
        <f t="shared" si="2121"/>
        <v>0</v>
      </c>
      <c r="BM224" s="46">
        <f t="shared" si="2121"/>
        <v>0</v>
      </c>
      <c r="BN224" s="46">
        <f t="shared" si="2121"/>
        <v>0</v>
      </c>
      <c r="BO224" s="46">
        <f>IF(OR(BO74="NA",BO52="NA"),"0",IF(BO74="SILL",0,IF(AND(BO52&gt;=7.8,BO52&lt;7.9),1,0)))</f>
        <v>0</v>
      </c>
      <c r="BP224" s="45" t="s">
        <v>67</v>
      </c>
      <c r="BQ224" s="46">
        <f t="shared" ref="BQ224:BY224" si="2122">IF(OR(BQ74="NA",BQ52="NA"),"0",IF(BQ74="SILL",0,IF(AND(BQ52&gt;=7.8,BQ52&lt;7.9),1,0)))</f>
        <v>0</v>
      </c>
      <c r="BR224" s="46">
        <f t="shared" si="2122"/>
        <v>0</v>
      </c>
      <c r="BS224" s="46">
        <f t="shared" si="2122"/>
        <v>0</v>
      </c>
      <c r="BT224" s="46">
        <f t="shared" si="2122"/>
        <v>0</v>
      </c>
      <c r="BU224" s="46">
        <f t="shared" si="2122"/>
        <v>0</v>
      </c>
      <c r="BV224" s="46">
        <f t="shared" si="2122"/>
        <v>0</v>
      </c>
      <c r="BW224" s="46">
        <f t="shared" si="2122"/>
        <v>0</v>
      </c>
      <c r="BX224" s="46">
        <f t="shared" si="2122"/>
        <v>0</v>
      </c>
      <c r="BY224" s="46">
        <f t="shared" si="2122"/>
        <v>0</v>
      </c>
      <c r="BZ224" s="46">
        <f>IF(OR(BZ74="NA",BZ52="NA"),"0",IF(BZ74="SILL",0,IF(AND(BZ52&gt;=7.8,BZ52&lt;7.9),1,0)))</f>
        <v>0</v>
      </c>
      <c r="CA224" s="45" t="s">
        <v>67</v>
      </c>
      <c r="CB224" s="46">
        <f t="shared" ref="CB224:CJ224" si="2123">IF(OR(CB74="NA",CB52="NA"),"0",IF(CB74="SILL",0,IF(AND(CB52&gt;=7.8,CB52&lt;7.9),1,0)))</f>
        <v>0</v>
      </c>
      <c r="CC224" s="46">
        <f t="shared" si="2123"/>
        <v>0</v>
      </c>
      <c r="CD224" s="46">
        <f t="shared" si="2123"/>
        <v>0</v>
      </c>
      <c r="CE224" s="46">
        <f t="shared" si="2123"/>
        <v>0</v>
      </c>
      <c r="CF224" s="46">
        <f t="shared" si="2123"/>
        <v>0</v>
      </c>
      <c r="CG224" s="46">
        <f t="shared" si="2123"/>
        <v>0</v>
      </c>
      <c r="CH224" s="46">
        <f t="shared" si="2123"/>
        <v>0</v>
      </c>
      <c r="CI224" s="46">
        <f t="shared" si="2123"/>
        <v>0</v>
      </c>
      <c r="CJ224" s="46">
        <f t="shared" si="2123"/>
        <v>0</v>
      </c>
      <c r="CK224" s="46">
        <f>IF(OR(CK74="NA",CK52="NA"),"0",IF(CK74="SILL",0,IF(AND(CK52&gt;=7.8,CK52&lt;7.9),1,0)))</f>
        <v>0</v>
      </c>
      <c r="CL224" s="45" t="s">
        <v>67</v>
      </c>
      <c r="CM224" s="46">
        <f t="shared" ref="CM224:CU224" si="2124">IF(OR(CM74="NA",CM52="NA"),"0",IF(CM74="SILL",0,IF(AND(CM52&gt;=7.8,CM52&lt;7.9),1,0)))</f>
        <v>0</v>
      </c>
      <c r="CN224" s="46">
        <f t="shared" si="2124"/>
        <v>0</v>
      </c>
      <c r="CO224" s="46">
        <f t="shared" si="2124"/>
        <v>0</v>
      </c>
      <c r="CP224" s="46">
        <f t="shared" si="2124"/>
        <v>0</v>
      </c>
      <c r="CQ224" s="46">
        <f t="shared" si="2124"/>
        <v>0</v>
      </c>
      <c r="CR224" s="46">
        <f t="shared" si="2124"/>
        <v>0</v>
      </c>
      <c r="CS224" s="46">
        <f t="shared" si="2124"/>
        <v>0</v>
      </c>
      <c r="CT224" s="46">
        <f t="shared" si="2124"/>
        <v>0</v>
      </c>
      <c r="CU224" s="46">
        <f t="shared" si="2124"/>
        <v>0</v>
      </c>
      <c r="CV224" s="46">
        <f>IF(OR(CV74="NA",CV52="NA"),"0",IF(CV74="SILL",0,IF(AND(CV52&gt;=7.8,CV52&lt;7.9),1,0)))</f>
        <v>0</v>
      </c>
      <c r="CW224" s="45" t="s">
        <v>67</v>
      </c>
      <c r="CX224" s="46">
        <f t="shared" ref="CX224:DF224" si="2125">IF(OR(CX74="NA",CX52="NA"),"0",IF(CX74="SILL",0,IF(AND(CX52&gt;=7.8,CX52&lt;7.9),1,0)))</f>
        <v>0</v>
      </c>
      <c r="CY224" s="46">
        <f t="shared" si="2125"/>
        <v>0</v>
      </c>
      <c r="CZ224" s="46">
        <f t="shared" si="2125"/>
        <v>0</v>
      </c>
      <c r="DA224" s="46">
        <f t="shared" si="2125"/>
        <v>0</v>
      </c>
      <c r="DB224" s="46">
        <f t="shared" si="2125"/>
        <v>0</v>
      </c>
      <c r="DC224" s="46">
        <f t="shared" si="2125"/>
        <v>0</v>
      </c>
      <c r="DD224" s="46">
        <f t="shared" si="2125"/>
        <v>0</v>
      </c>
      <c r="DE224" s="46">
        <f t="shared" si="2125"/>
        <v>0</v>
      </c>
      <c r="DF224" s="46">
        <f t="shared" si="2125"/>
        <v>0</v>
      </c>
      <c r="DG224" s="46">
        <f>IF(OR(DG74="NA",DG52="NA"),"0",IF(DG74="SILL",0,IF(AND(DG52&gt;=7.8,DG52&lt;7.9),1,0)))</f>
        <v>0</v>
      </c>
      <c r="DH224" s="45" t="s">
        <v>67</v>
      </c>
      <c r="DI224" s="46">
        <f t="shared" ref="DI224:DQ224" si="2126">IF(OR(DI74="NA",DI52="NA"),"0",IF(DI74="SILL",0,IF(AND(DI52&gt;=7.8,DI52&lt;7.9),1,0)))</f>
        <v>0</v>
      </c>
      <c r="DJ224" s="46">
        <f t="shared" si="2126"/>
        <v>0</v>
      </c>
      <c r="DK224" s="46">
        <f t="shared" si="2126"/>
        <v>0</v>
      </c>
      <c r="DL224" s="46">
        <f t="shared" si="2126"/>
        <v>0</v>
      </c>
      <c r="DM224" s="46">
        <f t="shared" si="2126"/>
        <v>0</v>
      </c>
      <c r="DN224" s="46">
        <f t="shared" si="2126"/>
        <v>0</v>
      </c>
      <c r="DO224" s="46">
        <f t="shared" si="2126"/>
        <v>0</v>
      </c>
      <c r="DP224" s="46">
        <f t="shared" si="2126"/>
        <v>0</v>
      </c>
      <c r="DQ224" s="46">
        <f t="shared" si="2126"/>
        <v>0</v>
      </c>
      <c r="DR224" s="46">
        <f>IF(OR(DR74="NA",DR52="NA"),"0",IF(DR74="SILL",0,IF(AND(DR52&gt;=7.8,DR52&lt;7.9),1,0)))</f>
        <v>0</v>
      </c>
      <c r="DS224" s="45" t="s">
        <v>67</v>
      </c>
      <c r="DT224" s="46">
        <f t="shared" ref="DT224:EB224" si="2127">IF(OR(DT74="NA",DT52="NA"),"0",IF(DT74="SILL",0,IF(AND(DT52&gt;=7.8,DT52&lt;7.9),1,0)))</f>
        <v>0</v>
      </c>
      <c r="DU224" s="46">
        <f t="shared" si="2127"/>
        <v>0</v>
      </c>
      <c r="DV224" s="46">
        <f t="shared" si="2127"/>
        <v>0</v>
      </c>
      <c r="DW224" s="46">
        <f t="shared" si="2127"/>
        <v>0</v>
      </c>
      <c r="DX224" s="46">
        <f t="shared" si="2127"/>
        <v>0</v>
      </c>
      <c r="DY224" s="46">
        <f t="shared" si="2127"/>
        <v>0</v>
      </c>
      <c r="DZ224" s="46">
        <f t="shared" si="2127"/>
        <v>0</v>
      </c>
      <c r="EA224" s="46">
        <f t="shared" si="2127"/>
        <v>0</v>
      </c>
      <c r="EB224" s="46">
        <f t="shared" si="2127"/>
        <v>0</v>
      </c>
      <c r="EC224" s="46">
        <f>IF(OR(EC74="NA",EC52="NA"),"0",IF(EC74="SILL",0,IF(AND(EC52&gt;=7.8,EC52&lt;7.9),1,0)))</f>
        <v>0</v>
      </c>
      <c r="ED224" s="45" t="s">
        <v>67</v>
      </c>
      <c r="EE224" s="46">
        <f t="shared" ref="EE224:EM224" si="2128">IF(OR(EE74="NA",EE52="NA"),"0",IF(EE74="SILL",0,IF(AND(EE52&gt;=7.8,EE52&lt;7.9),1,0)))</f>
        <v>0</v>
      </c>
      <c r="EF224" s="46">
        <f t="shared" si="2128"/>
        <v>0</v>
      </c>
      <c r="EG224" s="46">
        <f t="shared" si="2128"/>
        <v>0</v>
      </c>
      <c r="EH224" s="46">
        <f t="shared" si="2128"/>
        <v>0</v>
      </c>
      <c r="EI224" s="46">
        <f t="shared" si="2128"/>
        <v>0</v>
      </c>
      <c r="EJ224" s="46">
        <f t="shared" si="2128"/>
        <v>0</v>
      </c>
      <c r="EK224" s="46">
        <f t="shared" si="2128"/>
        <v>0</v>
      </c>
      <c r="EL224" s="46">
        <f t="shared" si="2128"/>
        <v>0</v>
      </c>
      <c r="EM224" s="46">
        <f t="shared" si="2128"/>
        <v>0</v>
      </c>
      <c r="EN224" s="46">
        <f t="shared" ref="EN224" si="2129">IF(OR(EN74="NA",EN52="NA"),"0",IF(EN74="SILL",0,IF(AND(EN52&gt;=7.8,EN52&lt;7.9),1,0)))</f>
        <v>0</v>
      </c>
      <c r="EO224" s="45" t="s">
        <v>67</v>
      </c>
      <c r="EP224" s="46">
        <f t="shared" ref="EP224:EY224" si="2130">IF(OR(EP74="NA",EP52="NA"),"0",IF(EP74="SILL",0,IF(AND(EP52&gt;=7.8,EP52&lt;7.9),1,0)))</f>
        <v>0</v>
      </c>
      <c r="EQ224" s="46">
        <f t="shared" si="2130"/>
        <v>0</v>
      </c>
      <c r="ER224" s="46">
        <f t="shared" si="2130"/>
        <v>0</v>
      </c>
      <c r="ES224" s="46">
        <f t="shared" si="2130"/>
        <v>0</v>
      </c>
      <c r="ET224" s="46">
        <f t="shared" si="2130"/>
        <v>0</v>
      </c>
      <c r="EU224" s="46">
        <f t="shared" si="2130"/>
        <v>0</v>
      </c>
      <c r="EV224" s="46">
        <f t="shared" si="2130"/>
        <v>0</v>
      </c>
      <c r="EW224" s="46">
        <f t="shared" si="2130"/>
        <v>0</v>
      </c>
      <c r="EX224" s="46">
        <f t="shared" si="2130"/>
        <v>0</v>
      </c>
      <c r="EY224" s="46">
        <f t="shared" si="2130"/>
        <v>0</v>
      </c>
      <c r="EZ224" s="45" t="s">
        <v>67</v>
      </c>
      <c r="FA224" s="46">
        <f t="shared" ref="FA224:FJ224" si="2131">IF(OR(FA74="NA",FA52="NA"),"0",IF(FA74="SILL",0,IF(AND(FA52&gt;=7.8,FA52&lt;7.9),1,0)))</f>
        <v>0</v>
      </c>
      <c r="FB224" s="46">
        <f t="shared" si="2131"/>
        <v>0</v>
      </c>
      <c r="FC224" s="46">
        <f t="shared" si="2131"/>
        <v>1</v>
      </c>
      <c r="FD224" s="46">
        <f t="shared" si="2131"/>
        <v>0</v>
      </c>
      <c r="FE224" s="46">
        <f t="shared" si="2131"/>
        <v>0</v>
      </c>
      <c r="FF224" s="46">
        <f t="shared" si="2131"/>
        <v>0</v>
      </c>
      <c r="FG224" s="46">
        <f t="shared" si="2131"/>
        <v>0</v>
      </c>
      <c r="FH224" s="46">
        <f t="shared" si="2131"/>
        <v>0</v>
      </c>
      <c r="FI224" s="46">
        <f t="shared" si="2131"/>
        <v>0</v>
      </c>
      <c r="FJ224" s="46">
        <f t="shared" si="2131"/>
        <v>0</v>
      </c>
      <c r="FK224" s="45" t="s">
        <v>67</v>
      </c>
      <c r="FL224" s="46">
        <f t="shared" ref="FL224:FR224" si="2132">IF(OR(FL74="NA",FL52="NA"),"0",IF(FL74="SILL",0,IF(AND(FL52&gt;=7.8,FL52&lt;7.9),1,0)))</f>
        <v>0</v>
      </c>
      <c r="FM224" s="46">
        <f t="shared" si="2132"/>
        <v>0</v>
      </c>
      <c r="FN224" s="46">
        <f t="shared" si="2132"/>
        <v>0</v>
      </c>
      <c r="FO224" s="46">
        <f t="shared" si="2132"/>
        <v>0</v>
      </c>
      <c r="FP224" s="46">
        <f t="shared" si="2132"/>
        <v>0</v>
      </c>
      <c r="FQ224" s="46">
        <f t="shared" si="2132"/>
        <v>0</v>
      </c>
      <c r="FR224" s="46">
        <f t="shared" si="2132"/>
        <v>0</v>
      </c>
      <c r="FS224" s="45" t="s">
        <v>67</v>
      </c>
      <c r="FT224" s="98" t="s">
        <v>162</v>
      </c>
      <c r="FU224" s="52">
        <f t="shared" si="2060"/>
        <v>1</v>
      </c>
      <c r="FV224" s="37"/>
      <c r="FW224" s="4"/>
      <c r="FX224" s="4"/>
    </row>
    <row r="225" spans="1:180" x14ac:dyDescent="0.2">
      <c r="A225" s="45" t="s">
        <v>86</v>
      </c>
      <c r="B225" s="48" t="s">
        <v>49</v>
      </c>
      <c r="C225" s="48"/>
      <c r="D225" s="48"/>
      <c r="E225" s="48"/>
      <c r="F225" s="48"/>
      <c r="G225" s="48"/>
      <c r="H225" s="48"/>
      <c r="I225" s="48"/>
      <c r="J225" s="48"/>
      <c r="K225" s="48"/>
      <c r="L225" s="45" t="s">
        <v>86</v>
      </c>
      <c r="M225" s="48" t="s">
        <v>49</v>
      </c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5" t="s">
        <v>86</v>
      </c>
      <c r="Y225" s="48" t="s">
        <v>49</v>
      </c>
      <c r="Z225" s="48"/>
      <c r="AA225" s="48"/>
      <c r="AB225" s="48"/>
      <c r="AC225" s="48"/>
      <c r="AD225" s="48"/>
      <c r="AE225" s="48"/>
      <c r="AF225" s="48"/>
      <c r="AG225" s="48"/>
      <c r="AH225" s="48"/>
      <c r="AI225" s="45" t="s">
        <v>86</v>
      </c>
      <c r="AJ225" s="48" t="s">
        <v>49</v>
      </c>
      <c r="AK225" s="48"/>
      <c r="AL225" s="48"/>
      <c r="AM225" s="48"/>
      <c r="AN225" s="48"/>
      <c r="AO225" s="48"/>
      <c r="AP225" s="48"/>
      <c r="AQ225" s="48"/>
      <c r="AR225" s="48"/>
      <c r="AS225" s="48"/>
      <c r="AT225" s="45" t="s">
        <v>86</v>
      </c>
      <c r="AU225" s="48" t="s">
        <v>49</v>
      </c>
      <c r="AV225" s="48"/>
      <c r="AW225" s="48"/>
      <c r="AX225" s="48"/>
      <c r="AY225" s="48"/>
      <c r="AZ225" s="48"/>
      <c r="BA225" s="48"/>
      <c r="BB225" s="48"/>
      <c r="BC225" s="48"/>
      <c r="BD225" s="48"/>
      <c r="BE225" s="45" t="s">
        <v>86</v>
      </c>
      <c r="BF225" s="48" t="s">
        <v>49</v>
      </c>
      <c r="BG225" s="48"/>
      <c r="BH225" s="48"/>
      <c r="BI225" s="48"/>
      <c r="BJ225" s="48"/>
      <c r="BK225" s="48"/>
      <c r="BL225" s="48"/>
      <c r="BM225" s="48"/>
      <c r="BN225" s="48"/>
      <c r="BO225" s="48"/>
      <c r="BP225" s="45" t="s">
        <v>86</v>
      </c>
      <c r="BQ225" s="48" t="s">
        <v>49</v>
      </c>
      <c r="BR225" s="48"/>
      <c r="BS225" s="48"/>
      <c r="BT225" s="48"/>
      <c r="BU225" s="48"/>
      <c r="BV225" s="48"/>
      <c r="BW225" s="48"/>
      <c r="BX225" s="48"/>
      <c r="BY225" s="48"/>
      <c r="BZ225" s="48"/>
      <c r="CA225" s="45" t="s">
        <v>86</v>
      </c>
      <c r="CB225" s="48" t="s">
        <v>49</v>
      </c>
      <c r="CC225" s="48"/>
      <c r="CD225" s="48"/>
      <c r="CE225" s="48"/>
      <c r="CF225" s="48"/>
      <c r="CG225" s="48"/>
      <c r="CH225" s="48"/>
      <c r="CI225" s="48"/>
      <c r="CJ225" s="48"/>
      <c r="CK225" s="48"/>
      <c r="CL225" s="45" t="s">
        <v>86</v>
      </c>
      <c r="CM225" s="48" t="s">
        <v>49</v>
      </c>
      <c r="CN225" s="48"/>
      <c r="CO225" s="48"/>
      <c r="CP225" s="48"/>
      <c r="CQ225" s="48"/>
      <c r="CR225" s="48"/>
      <c r="CS225" s="48"/>
      <c r="CT225" s="48"/>
      <c r="CU225" s="48"/>
      <c r="CV225" s="48"/>
      <c r="CW225" s="45" t="s">
        <v>86</v>
      </c>
      <c r="CX225" s="48" t="s">
        <v>49</v>
      </c>
      <c r="CY225" s="48"/>
      <c r="CZ225" s="48"/>
      <c r="DA225" s="48"/>
      <c r="DB225" s="48"/>
      <c r="DC225" s="48"/>
      <c r="DD225" s="48"/>
      <c r="DE225" s="48"/>
      <c r="DF225" s="48"/>
      <c r="DG225" s="48"/>
      <c r="DH225" s="45" t="s">
        <v>86</v>
      </c>
      <c r="DI225" s="48" t="s">
        <v>49</v>
      </c>
      <c r="DJ225" s="48"/>
      <c r="DK225" s="48"/>
      <c r="DL225" s="48"/>
      <c r="DM225" s="48"/>
      <c r="DN225" s="48"/>
      <c r="DO225" s="48"/>
      <c r="DP225" s="48"/>
      <c r="DQ225" s="48"/>
      <c r="DR225" s="48"/>
      <c r="DS225" s="45" t="s">
        <v>86</v>
      </c>
      <c r="DT225" s="48" t="s">
        <v>49</v>
      </c>
      <c r="DU225" s="48"/>
      <c r="DV225" s="48"/>
      <c r="DW225" s="48"/>
      <c r="DX225" s="48"/>
      <c r="DY225" s="48"/>
      <c r="DZ225" s="48"/>
      <c r="EA225" s="48"/>
      <c r="EB225" s="48"/>
      <c r="EC225" s="48"/>
      <c r="ED225" s="45" t="s">
        <v>86</v>
      </c>
      <c r="EE225" s="48" t="s">
        <v>49</v>
      </c>
      <c r="EF225" s="48"/>
      <c r="EG225" s="48"/>
      <c r="EH225" s="48"/>
      <c r="EI225" s="48"/>
      <c r="EJ225" s="48"/>
      <c r="EK225" s="48"/>
      <c r="EL225" s="48"/>
      <c r="EM225" s="48"/>
      <c r="EN225" s="48"/>
      <c r="EO225" s="45" t="s">
        <v>86</v>
      </c>
      <c r="EP225" s="48"/>
      <c r="EQ225" s="48"/>
      <c r="ER225" s="48"/>
      <c r="ES225" s="48"/>
      <c r="ET225" s="48"/>
      <c r="EU225" s="48"/>
      <c r="EV225" s="48"/>
      <c r="EW225" s="48"/>
      <c r="EX225" s="48"/>
      <c r="EY225" s="48"/>
      <c r="EZ225" s="45" t="s">
        <v>86</v>
      </c>
      <c r="FA225" s="48"/>
      <c r="FB225" s="48"/>
      <c r="FC225" s="48"/>
      <c r="FD225" s="48"/>
      <c r="FE225" s="48"/>
      <c r="FF225" s="48"/>
      <c r="FG225" s="48"/>
      <c r="FH225" s="48"/>
      <c r="FI225" s="48"/>
      <c r="FJ225" s="48"/>
      <c r="FK225" s="45" t="s">
        <v>86</v>
      </c>
      <c r="FL225" s="48"/>
      <c r="FM225" s="48"/>
      <c r="FN225" s="48"/>
      <c r="FO225" s="48"/>
      <c r="FP225" s="48"/>
      <c r="FQ225" s="48"/>
      <c r="FR225" s="48"/>
      <c r="FS225" s="45" t="s">
        <v>86</v>
      </c>
      <c r="FT225" s="98" t="s">
        <v>157</v>
      </c>
      <c r="FU225" s="52">
        <f t="shared" si="2060"/>
        <v>0</v>
      </c>
      <c r="FV225" s="37"/>
      <c r="FW225" s="4"/>
      <c r="FX225" s="4"/>
    </row>
    <row r="226" spans="1:180" x14ac:dyDescent="0.2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/>
      <c r="AI226" s="37"/>
      <c r="AJ226" s="37"/>
      <c r="AK226" s="37"/>
      <c r="AL226" s="37"/>
      <c r="AM226" s="37"/>
      <c r="AN226" s="37"/>
      <c r="AO226" s="37"/>
      <c r="AP226" s="37"/>
      <c r="AQ226" s="37"/>
      <c r="AR226" s="37"/>
      <c r="AS226" s="37"/>
      <c r="AT226" s="37"/>
      <c r="AU226" s="37"/>
      <c r="AV226" s="37"/>
      <c r="AW226" s="37"/>
      <c r="AX226" s="37"/>
      <c r="AY226" s="37"/>
      <c r="AZ226" s="37"/>
      <c r="BA226" s="37"/>
      <c r="BB226" s="37"/>
      <c r="BC226" s="37"/>
      <c r="BD226" s="37"/>
      <c r="BE226" s="37"/>
      <c r="BF226" s="37"/>
      <c r="BG226" s="37"/>
      <c r="BH226" s="37"/>
      <c r="BI226" s="37"/>
      <c r="BJ226" s="37"/>
      <c r="BK226" s="37"/>
      <c r="BL226" s="37"/>
      <c r="BM226" s="37"/>
      <c r="BN226" s="37"/>
      <c r="BO226" s="37"/>
      <c r="BP226" s="37"/>
      <c r="BQ226" s="37"/>
      <c r="BR226" s="37"/>
      <c r="BS226" s="37"/>
      <c r="BT226" s="37"/>
      <c r="BU226" s="37"/>
      <c r="BV226" s="37"/>
      <c r="BW226" s="37"/>
      <c r="BX226" s="37"/>
      <c r="BY226" s="37"/>
      <c r="BZ226" s="37"/>
      <c r="CA226" s="37"/>
      <c r="CB226" s="37"/>
      <c r="CC226" s="37"/>
      <c r="CD226" s="37"/>
      <c r="CE226" s="37"/>
      <c r="CF226" s="37"/>
      <c r="CG226" s="37"/>
      <c r="CH226" s="37"/>
      <c r="CI226" s="37"/>
      <c r="CJ226" s="37"/>
      <c r="CK226" s="37"/>
      <c r="CL226" s="37"/>
      <c r="CM226" s="37"/>
      <c r="CN226" s="37"/>
      <c r="CO226" s="37"/>
      <c r="CP226" s="37"/>
      <c r="CQ226" s="37"/>
      <c r="CR226" s="37"/>
      <c r="CS226" s="37"/>
      <c r="CT226" s="37"/>
      <c r="CU226" s="37"/>
      <c r="CV226" s="37"/>
      <c r="CW226" s="37"/>
      <c r="CX226" s="37"/>
      <c r="CY226" s="37"/>
      <c r="CZ226" s="37"/>
      <c r="DA226" s="37"/>
      <c r="DB226" s="37"/>
      <c r="DC226" s="37"/>
      <c r="DD226" s="37"/>
      <c r="DE226" s="37"/>
      <c r="DF226" s="37"/>
      <c r="DG226" s="37"/>
      <c r="DH226" s="37"/>
      <c r="DI226" s="37"/>
      <c r="DJ226" s="37"/>
      <c r="DK226" s="37"/>
      <c r="DL226" s="37"/>
      <c r="DM226" s="37"/>
      <c r="DN226" s="37"/>
      <c r="DO226" s="37"/>
      <c r="DP226" s="37"/>
      <c r="DQ226" s="37"/>
      <c r="DR226" s="37"/>
      <c r="DS226" s="37"/>
      <c r="DT226" s="37"/>
      <c r="DU226" s="37"/>
      <c r="DV226" s="37"/>
      <c r="DW226" s="37"/>
      <c r="DX226" s="37"/>
      <c r="DY226" s="37"/>
      <c r="DZ226" s="37"/>
      <c r="EA226" s="37"/>
      <c r="EB226" s="37"/>
      <c r="EC226" s="37"/>
      <c r="ED226" s="37"/>
      <c r="EE226" s="37"/>
      <c r="EF226" s="37"/>
      <c r="EG226" s="37"/>
      <c r="EH226" s="37"/>
      <c r="EI226" s="37"/>
      <c r="EJ226" s="37"/>
      <c r="EK226" s="37"/>
      <c r="EL226" s="37"/>
      <c r="EM226" s="37"/>
      <c r="EN226" s="37"/>
      <c r="EO226" s="37"/>
      <c r="EP226" s="37"/>
      <c r="EQ226" s="37"/>
      <c r="ER226" s="37"/>
      <c r="ES226" s="37"/>
      <c r="ET226" s="37"/>
      <c r="EU226" s="37"/>
      <c r="EV226" s="37"/>
      <c r="EW226" s="37"/>
      <c r="EX226" s="37"/>
      <c r="EY226" s="37"/>
      <c r="EZ226" s="37"/>
      <c r="FA226" s="37"/>
      <c r="FB226" s="37"/>
      <c r="FC226" s="37"/>
      <c r="FD226" s="37"/>
      <c r="FE226" s="37"/>
      <c r="FF226" s="37"/>
      <c r="FG226" s="37"/>
      <c r="FH226" s="37"/>
      <c r="FI226" s="37"/>
      <c r="FJ226" s="37"/>
      <c r="FK226" s="37"/>
      <c r="FL226" s="37"/>
      <c r="FM226" s="37"/>
      <c r="FN226" s="37"/>
      <c r="FO226" s="37"/>
      <c r="FP226" s="37"/>
      <c r="FQ226" s="37"/>
      <c r="FR226" s="37"/>
      <c r="FS226" s="37"/>
      <c r="FT226" s="37"/>
      <c r="FU226" s="38"/>
      <c r="FV226" s="37"/>
      <c r="FW226" s="4"/>
      <c r="FX226" s="4"/>
    </row>
    <row r="227" spans="1:180" x14ac:dyDescent="0.2">
      <c r="A227" s="36" t="s">
        <v>68</v>
      </c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6" t="s">
        <v>68</v>
      </c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6" t="s">
        <v>68</v>
      </c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6" t="s">
        <v>68</v>
      </c>
      <c r="AJ227" s="37"/>
      <c r="AK227" s="37"/>
      <c r="AL227" s="37"/>
      <c r="AM227" s="37"/>
      <c r="AN227" s="37"/>
      <c r="AO227" s="37"/>
      <c r="AP227" s="37"/>
      <c r="AQ227" s="37"/>
      <c r="AR227" s="37"/>
      <c r="AS227" s="37"/>
      <c r="AT227" s="36" t="s">
        <v>68</v>
      </c>
      <c r="AU227" s="37"/>
      <c r="AV227" s="37"/>
      <c r="AW227" s="37"/>
      <c r="AX227" s="37"/>
      <c r="AY227" s="37"/>
      <c r="AZ227" s="37"/>
      <c r="BA227" s="37"/>
      <c r="BB227" s="37"/>
      <c r="BC227" s="37"/>
      <c r="BD227" s="37"/>
      <c r="BE227" s="36" t="s">
        <v>68</v>
      </c>
      <c r="BF227" s="37"/>
      <c r="BG227" s="37"/>
      <c r="BH227" s="37"/>
      <c r="BI227" s="37"/>
      <c r="BJ227" s="37"/>
      <c r="BK227" s="37"/>
      <c r="BL227" s="37"/>
      <c r="BM227" s="37"/>
      <c r="BN227" s="37"/>
      <c r="BO227" s="37"/>
      <c r="BP227" s="36" t="s">
        <v>68</v>
      </c>
      <c r="BQ227" s="37"/>
      <c r="BR227" s="37"/>
      <c r="BS227" s="37"/>
      <c r="BT227" s="37"/>
      <c r="BU227" s="37"/>
      <c r="BV227" s="37"/>
      <c r="BW227" s="37"/>
      <c r="BX227" s="37"/>
      <c r="BY227" s="37"/>
      <c r="BZ227" s="37"/>
      <c r="CA227" s="36" t="s">
        <v>68</v>
      </c>
      <c r="CB227" s="37"/>
      <c r="CC227" s="37"/>
      <c r="CD227" s="37"/>
      <c r="CE227" s="37"/>
      <c r="CF227" s="37"/>
      <c r="CG227" s="37"/>
      <c r="CH227" s="37"/>
      <c r="CI227" s="37"/>
      <c r="CJ227" s="37"/>
      <c r="CK227" s="37"/>
      <c r="CL227" s="36" t="s">
        <v>68</v>
      </c>
      <c r="CM227" s="37"/>
      <c r="CN227" s="37"/>
      <c r="CO227" s="37"/>
      <c r="CP227" s="37"/>
      <c r="CQ227" s="37"/>
      <c r="CR227" s="37"/>
      <c r="CS227" s="37"/>
      <c r="CT227" s="37"/>
      <c r="CU227" s="37"/>
      <c r="CV227" s="37"/>
      <c r="CW227" s="36" t="s">
        <v>68</v>
      </c>
      <c r="CX227" s="37"/>
      <c r="CY227" s="37"/>
      <c r="CZ227" s="37"/>
      <c r="DA227" s="37"/>
      <c r="DB227" s="37"/>
      <c r="DC227" s="37"/>
      <c r="DD227" s="37"/>
      <c r="DE227" s="37"/>
      <c r="DF227" s="37"/>
      <c r="DG227" s="37"/>
      <c r="DH227" s="36" t="s">
        <v>68</v>
      </c>
      <c r="DI227" s="37"/>
      <c r="DJ227" s="37"/>
      <c r="DK227" s="37"/>
      <c r="DL227" s="37"/>
      <c r="DM227" s="37"/>
      <c r="DN227" s="37"/>
      <c r="DO227" s="37"/>
      <c r="DP227" s="37"/>
      <c r="DQ227" s="37"/>
      <c r="DR227" s="37"/>
      <c r="DS227" s="36" t="s">
        <v>68</v>
      </c>
      <c r="DT227" s="37"/>
      <c r="DU227" s="37"/>
      <c r="DV227" s="37"/>
      <c r="DW227" s="37"/>
      <c r="DX227" s="37"/>
      <c r="DY227" s="37"/>
      <c r="DZ227" s="37"/>
      <c r="EA227" s="37"/>
      <c r="EB227" s="37"/>
      <c r="EC227" s="37"/>
      <c r="ED227" s="36" t="s">
        <v>68</v>
      </c>
      <c r="EE227" s="37"/>
      <c r="EF227" s="37"/>
      <c r="EG227" s="37"/>
      <c r="EH227" s="37"/>
      <c r="EI227" s="37"/>
      <c r="EJ227" s="37"/>
      <c r="EK227" s="37"/>
      <c r="EL227" s="37"/>
      <c r="EM227" s="37"/>
      <c r="EN227" s="37"/>
      <c r="EO227" s="36" t="s">
        <v>68</v>
      </c>
      <c r="EP227" s="37"/>
      <c r="EQ227" s="37"/>
      <c r="ER227" s="37"/>
      <c r="ES227" s="37"/>
      <c r="ET227" s="37"/>
      <c r="EU227" s="37"/>
      <c r="EV227" s="37"/>
      <c r="EW227" s="37"/>
      <c r="EX227" s="37"/>
      <c r="EY227" s="37"/>
      <c r="EZ227" s="36" t="s">
        <v>68</v>
      </c>
      <c r="FA227" s="37"/>
      <c r="FB227" s="37"/>
      <c r="FC227" s="37"/>
      <c r="FD227" s="37"/>
      <c r="FE227" s="37"/>
      <c r="FF227" s="37"/>
      <c r="FG227" s="37"/>
      <c r="FH227" s="37"/>
      <c r="FI227" s="37"/>
      <c r="FJ227" s="37"/>
      <c r="FK227" s="36" t="s">
        <v>68</v>
      </c>
      <c r="FL227" s="37"/>
      <c r="FM227" s="37"/>
      <c r="FN227" s="37"/>
      <c r="FO227" s="37"/>
      <c r="FP227" s="37"/>
      <c r="FQ227" s="37"/>
      <c r="FR227" s="37"/>
      <c r="FS227" s="36" t="s">
        <v>68</v>
      </c>
      <c r="FT227" s="36" t="s">
        <v>68</v>
      </c>
      <c r="FU227" s="38"/>
      <c r="FV227" s="37"/>
      <c r="FW227" s="4"/>
      <c r="FX227" s="4"/>
    </row>
    <row r="228" spans="1:180" x14ac:dyDescent="0.2">
      <c r="A228" s="45" t="s">
        <v>91</v>
      </c>
      <c r="B228" s="46">
        <f>IF(B48="NA","0",IF(AND(B48&gt;=7.9,B48&lt;7.99),1,0))</f>
        <v>0</v>
      </c>
      <c r="C228" s="46">
        <f t="shared" ref="C228:K228" si="2133">IF(C48="NA","0",IF(AND(C48&gt;=7.9,C48&lt;7.99),1,0))</f>
        <v>0</v>
      </c>
      <c r="D228" s="46">
        <f t="shared" si="2133"/>
        <v>0</v>
      </c>
      <c r="E228" s="46">
        <f t="shared" si="2133"/>
        <v>0</v>
      </c>
      <c r="F228" s="46">
        <f t="shared" si="2133"/>
        <v>0</v>
      </c>
      <c r="G228" s="46">
        <f t="shared" si="2133"/>
        <v>0</v>
      </c>
      <c r="H228" s="46">
        <f t="shared" si="2133"/>
        <v>0</v>
      </c>
      <c r="I228" s="46">
        <f t="shared" si="2133"/>
        <v>0</v>
      </c>
      <c r="J228" s="46">
        <f t="shared" si="2133"/>
        <v>0</v>
      </c>
      <c r="K228" s="46">
        <f t="shared" si="2133"/>
        <v>0</v>
      </c>
      <c r="L228" s="45" t="s">
        <v>91</v>
      </c>
      <c r="M228" s="46">
        <f>IF(M48="NA","0",IF(AND(M48&gt;=7.9,M48&lt;7.99),1,0))</f>
        <v>0</v>
      </c>
      <c r="N228" s="46">
        <f t="shared" ref="N228:U228" si="2134">IF(N48="NA","0",IF(AND(N48&gt;=7.9,N48&lt;7.99),1,0))</f>
        <v>0</v>
      </c>
      <c r="O228" s="46">
        <f t="shared" si="2134"/>
        <v>0</v>
      </c>
      <c r="P228" s="46">
        <f t="shared" si="2134"/>
        <v>0</v>
      </c>
      <c r="Q228" s="46">
        <f t="shared" si="2134"/>
        <v>0</v>
      </c>
      <c r="R228" s="46">
        <f t="shared" si="2134"/>
        <v>0</v>
      </c>
      <c r="S228" s="46">
        <f t="shared" si="2134"/>
        <v>0</v>
      </c>
      <c r="T228" s="46">
        <f t="shared" si="2134"/>
        <v>0</v>
      </c>
      <c r="U228" s="46">
        <f t="shared" si="2134"/>
        <v>0</v>
      </c>
      <c r="V228" s="46">
        <f t="shared" ref="V228" si="2135">IF(V48="NA","0",IF(AND(V48&gt;=7.9,V48&lt;7.99),1,0))</f>
        <v>0</v>
      </c>
      <c r="W228" s="46">
        <f>IF(W48="NA","0",IF(AND(W48&gt;=7.9,W48&lt;7.99),1,0))</f>
        <v>0</v>
      </c>
      <c r="X228" s="45" t="s">
        <v>91</v>
      </c>
      <c r="Y228" s="46">
        <f t="shared" ref="Y228:AG228" si="2136">IF(Y48="NA","0",IF(AND(Y48&gt;=7.9,Y48&lt;7.99),1,0))</f>
        <v>0</v>
      </c>
      <c r="Z228" s="46">
        <f t="shared" si="2136"/>
        <v>0</v>
      </c>
      <c r="AA228" s="46">
        <f t="shared" si="2136"/>
        <v>0</v>
      </c>
      <c r="AB228" s="46">
        <f t="shared" si="2136"/>
        <v>0</v>
      </c>
      <c r="AC228" s="46">
        <f t="shared" si="2136"/>
        <v>0</v>
      </c>
      <c r="AD228" s="46">
        <f t="shared" si="2136"/>
        <v>0</v>
      </c>
      <c r="AE228" s="46">
        <f t="shared" si="2136"/>
        <v>0</v>
      </c>
      <c r="AF228" s="46">
        <f t="shared" si="2136"/>
        <v>0</v>
      </c>
      <c r="AG228" s="46">
        <f t="shared" si="2136"/>
        <v>0</v>
      </c>
      <c r="AH228" s="46">
        <f>IF(AH48="NA","0",IF(AND(AH48&gt;=7.9,AH48&lt;7.99),1,0))</f>
        <v>0</v>
      </c>
      <c r="AI228" s="45" t="s">
        <v>91</v>
      </c>
      <c r="AJ228" s="46">
        <f t="shared" ref="AJ228:AR228" si="2137">IF(AJ48="NA","0",IF(AND(AJ48&gt;=7.9,AJ48&lt;7.99),1,0))</f>
        <v>0</v>
      </c>
      <c r="AK228" s="46">
        <f t="shared" si="2137"/>
        <v>0</v>
      </c>
      <c r="AL228" s="46">
        <f t="shared" si="2137"/>
        <v>0</v>
      </c>
      <c r="AM228" s="46">
        <f t="shared" si="2137"/>
        <v>0</v>
      </c>
      <c r="AN228" s="46">
        <f t="shared" si="2137"/>
        <v>0</v>
      </c>
      <c r="AO228" s="46">
        <f t="shared" si="2137"/>
        <v>0</v>
      </c>
      <c r="AP228" s="46">
        <f t="shared" si="2137"/>
        <v>0</v>
      </c>
      <c r="AQ228" s="46">
        <f t="shared" si="2137"/>
        <v>0</v>
      </c>
      <c r="AR228" s="46">
        <f t="shared" si="2137"/>
        <v>0</v>
      </c>
      <c r="AS228" s="46">
        <f>IF(AS48="NA","0",IF(AND(AS48&gt;=7.9,AS48&lt;7.99),1,0))</f>
        <v>0</v>
      </c>
      <c r="AT228" s="45" t="s">
        <v>91</v>
      </c>
      <c r="AU228" s="46">
        <f t="shared" ref="AU228:BC228" si="2138">IF(AU48="NA","0",IF(AND(AU48&gt;=7.9,AU48&lt;7.99),1,0))</f>
        <v>0</v>
      </c>
      <c r="AV228" s="46">
        <f t="shared" si="2138"/>
        <v>0</v>
      </c>
      <c r="AW228" s="46">
        <f t="shared" si="2138"/>
        <v>0</v>
      </c>
      <c r="AX228" s="46">
        <f t="shared" si="2138"/>
        <v>0</v>
      </c>
      <c r="AY228" s="46">
        <f t="shared" si="2138"/>
        <v>0</v>
      </c>
      <c r="AZ228" s="46">
        <f t="shared" si="2138"/>
        <v>0</v>
      </c>
      <c r="BA228" s="46">
        <f t="shared" si="2138"/>
        <v>0</v>
      </c>
      <c r="BB228" s="46">
        <f t="shared" si="2138"/>
        <v>0</v>
      </c>
      <c r="BC228" s="46">
        <f t="shared" si="2138"/>
        <v>0</v>
      </c>
      <c r="BD228" s="46">
        <f>IF(BD48="NA","0",IF(AND(BD48&gt;=7.9,BD48&lt;7.99),1,0))</f>
        <v>0</v>
      </c>
      <c r="BE228" s="45" t="s">
        <v>91</v>
      </c>
      <c r="BF228" s="46">
        <f t="shared" ref="BF228:BN228" si="2139">IF(BF48="NA","0",IF(AND(BF48&gt;=7.9,BF48&lt;7.99),1,0))</f>
        <v>0</v>
      </c>
      <c r="BG228" s="46">
        <f t="shared" si="2139"/>
        <v>0</v>
      </c>
      <c r="BH228" s="46">
        <f t="shared" si="2139"/>
        <v>0</v>
      </c>
      <c r="BI228" s="46">
        <f t="shared" si="2139"/>
        <v>0</v>
      </c>
      <c r="BJ228" s="46">
        <f t="shared" si="2139"/>
        <v>0</v>
      </c>
      <c r="BK228" s="46">
        <f t="shared" si="2139"/>
        <v>0</v>
      </c>
      <c r="BL228" s="46">
        <f t="shared" si="2139"/>
        <v>0</v>
      </c>
      <c r="BM228" s="46">
        <f t="shared" si="2139"/>
        <v>0</v>
      </c>
      <c r="BN228" s="46">
        <f t="shared" si="2139"/>
        <v>0</v>
      </c>
      <c r="BO228" s="46">
        <f>IF(BO48="NA","0",IF(AND(BO48&gt;=7.9,BO48&lt;7.99),1,0))</f>
        <v>0</v>
      </c>
      <c r="BP228" s="45" t="s">
        <v>91</v>
      </c>
      <c r="BQ228" s="46">
        <f t="shared" ref="BQ228:BY228" si="2140">IF(BQ48="NA","0",IF(AND(BQ48&gt;=7.9,BQ48&lt;7.99),1,0))</f>
        <v>0</v>
      </c>
      <c r="BR228" s="46">
        <f t="shared" si="2140"/>
        <v>0</v>
      </c>
      <c r="BS228" s="46">
        <f t="shared" si="2140"/>
        <v>0</v>
      </c>
      <c r="BT228" s="46">
        <f t="shared" si="2140"/>
        <v>0</v>
      </c>
      <c r="BU228" s="46">
        <f t="shared" si="2140"/>
        <v>0</v>
      </c>
      <c r="BV228" s="46">
        <f t="shared" si="2140"/>
        <v>0</v>
      </c>
      <c r="BW228" s="46">
        <f t="shared" si="2140"/>
        <v>0</v>
      </c>
      <c r="BX228" s="46">
        <f t="shared" si="2140"/>
        <v>0</v>
      </c>
      <c r="BY228" s="46">
        <f t="shared" si="2140"/>
        <v>0</v>
      </c>
      <c r="BZ228" s="46">
        <f>IF(BZ48="NA","0",IF(AND(BZ48&gt;=7.9,BZ48&lt;7.99),1,0))</f>
        <v>0</v>
      </c>
      <c r="CA228" s="45" t="s">
        <v>91</v>
      </c>
      <c r="CB228" s="46">
        <f t="shared" ref="CB228:CJ228" si="2141">IF(CB48="NA","0",IF(AND(CB48&gt;=7.9,CB48&lt;7.99),1,0))</f>
        <v>0</v>
      </c>
      <c r="CC228" s="46">
        <f t="shared" si="2141"/>
        <v>0</v>
      </c>
      <c r="CD228" s="46">
        <f t="shared" si="2141"/>
        <v>0</v>
      </c>
      <c r="CE228" s="46">
        <f t="shared" si="2141"/>
        <v>0</v>
      </c>
      <c r="CF228" s="46">
        <f t="shared" si="2141"/>
        <v>0</v>
      </c>
      <c r="CG228" s="46">
        <f t="shared" si="2141"/>
        <v>0</v>
      </c>
      <c r="CH228" s="46">
        <f t="shared" si="2141"/>
        <v>0</v>
      </c>
      <c r="CI228" s="46">
        <f t="shared" si="2141"/>
        <v>0</v>
      </c>
      <c r="CJ228" s="46">
        <f t="shared" si="2141"/>
        <v>0</v>
      </c>
      <c r="CK228" s="46">
        <f>IF(CK48="NA","0",IF(AND(CK48&gt;=7.9,CK48&lt;7.99),1,0))</f>
        <v>0</v>
      </c>
      <c r="CL228" s="45" t="s">
        <v>91</v>
      </c>
      <c r="CM228" s="46">
        <f t="shared" ref="CM228:CU228" si="2142">IF(CM48="NA","0",IF(AND(CM48&gt;=7.9,CM48&lt;7.99),1,0))</f>
        <v>0</v>
      </c>
      <c r="CN228" s="46">
        <f t="shared" si="2142"/>
        <v>0</v>
      </c>
      <c r="CO228" s="46">
        <f t="shared" si="2142"/>
        <v>0</v>
      </c>
      <c r="CP228" s="46">
        <f t="shared" si="2142"/>
        <v>0</v>
      </c>
      <c r="CQ228" s="46">
        <f t="shared" si="2142"/>
        <v>0</v>
      </c>
      <c r="CR228" s="46">
        <f t="shared" si="2142"/>
        <v>0</v>
      </c>
      <c r="CS228" s="46">
        <f t="shared" si="2142"/>
        <v>0</v>
      </c>
      <c r="CT228" s="46">
        <f t="shared" si="2142"/>
        <v>0</v>
      </c>
      <c r="CU228" s="46">
        <f t="shared" si="2142"/>
        <v>0</v>
      </c>
      <c r="CV228" s="46">
        <f>IF(CV48="NA","0",IF(AND(CV48&gt;=7.9,CV48&lt;7.99),1,0))</f>
        <v>0</v>
      </c>
      <c r="CW228" s="45" t="s">
        <v>91</v>
      </c>
      <c r="CX228" s="46">
        <f t="shared" ref="CX228:DF228" si="2143">IF(CX48="NA","0",IF(AND(CX48&gt;=7.9,CX48&lt;7.99),1,0))</f>
        <v>0</v>
      </c>
      <c r="CY228" s="46">
        <f t="shared" si="2143"/>
        <v>0</v>
      </c>
      <c r="CZ228" s="46">
        <f t="shared" si="2143"/>
        <v>0</v>
      </c>
      <c r="DA228" s="46">
        <f t="shared" si="2143"/>
        <v>0</v>
      </c>
      <c r="DB228" s="46">
        <f t="shared" si="2143"/>
        <v>0</v>
      </c>
      <c r="DC228" s="46">
        <f t="shared" si="2143"/>
        <v>0</v>
      </c>
      <c r="DD228" s="46">
        <f t="shared" si="2143"/>
        <v>0</v>
      </c>
      <c r="DE228" s="46">
        <f t="shared" si="2143"/>
        <v>0</v>
      </c>
      <c r="DF228" s="46">
        <f t="shared" si="2143"/>
        <v>0</v>
      </c>
      <c r="DG228" s="46">
        <f>IF(DG48="NA","0",IF(AND(DG48&gt;=7.9,DG48&lt;7.99),1,0))</f>
        <v>0</v>
      </c>
      <c r="DH228" s="45" t="s">
        <v>91</v>
      </c>
      <c r="DI228" s="46">
        <f t="shared" ref="DI228:DQ228" si="2144">IF(DI48="NA","0",IF(AND(DI48&gt;=7.9,DI48&lt;7.99),1,0))</f>
        <v>0</v>
      </c>
      <c r="DJ228" s="46">
        <f t="shared" si="2144"/>
        <v>0</v>
      </c>
      <c r="DK228" s="46">
        <f t="shared" si="2144"/>
        <v>0</v>
      </c>
      <c r="DL228" s="46">
        <f t="shared" si="2144"/>
        <v>0</v>
      </c>
      <c r="DM228" s="46">
        <f t="shared" si="2144"/>
        <v>0</v>
      </c>
      <c r="DN228" s="46">
        <f t="shared" si="2144"/>
        <v>0</v>
      </c>
      <c r="DO228" s="46">
        <f t="shared" si="2144"/>
        <v>0</v>
      </c>
      <c r="DP228" s="46">
        <f t="shared" si="2144"/>
        <v>0</v>
      </c>
      <c r="DQ228" s="46">
        <f t="shared" si="2144"/>
        <v>0</v>
      </c>
      <c r="DR228" s="46">
        <f>IF(DR48="NA","0",IF(AND(DR48&gt;=7.9,DR48&lt;7.99),1,0))</f>
        <v>0</v>
      </c>
      <c r="DS228" s="45" t="s">
        <v>91</v>
      </c>
      <c r="DT228" s="46">
        <f t="shared" ref="DT228:EB228" si="2145">IF(DT48="NA","0",IF(AND(DT48&gt;=7.9,DT48&lt;7.99),1,0))</f>
        <v>0</v>
      </c>
      <c r="DU228" s="46">
        <f t="shared" si="2145"/>
        <v>0</v>
      </c>
      <c r="DV228" s="46">
        <f t="shared" si="2145"/>
        <v>0</v>
      </c>
      <c r="DW228" s="46">
        <f t="shared" si="2145"/>
        <v>0</v>
      </c>
      <c r="DX228" s="46">
        <f t="shared" si="2145"/>
        <v>0</v>
      </c>
      <c r="DY228" s="46">
        <f t="shared" si="2145"/>
        <v>0</v>
      </c>
      <c r="DZ228" s="46">
        <f t="shared" si="2145"/>
        <v>0</v>
      </c>
      <c r="EA228" s="46">
        <f t="shared" si="2145"/>
        <v>0</v>
      </c>
      <c r="EB228" s="46">
        <f t="shared" si="2145"/>
        <v>0</v>
      </c>
      <c r="EC228" s="46">
        <f>IF(EC48="NA","0",IF(AND(EC48&gt;=7.9,EC48&lt;7.99),1,0))</f>
        <v>0</v>
      </c>
      <c r="ED228" s="45" t="s">
        <v>91</v>
      </c>
      <c r="EE228" s="46">
        <f t="shared" ref="EE228:EM228" si="2146">IF(EE48="NA","0",IF(AND(EE48&gt;=7.9,EE48&lt;7.99),1,0))</f>
        <v>0</v>
      </c>
      <c r="EF228" s="46">
        <f t="shared" si="2146"/>
        <v>0</v>
      </c>
      <c r="EG228" s="46">
        <f t="shared" si="2146"/>
        <v>0</v>
      </c>
      <c r="EH228" s="46">
        <f t="shared" si="2146"/>
        <v>0</v>
      </c>
      <c r="EI228" s="46">
        <f t="shared" si="2146"/>
        <v>0</v>
      </c>
      <c r="EJ228" s="46">
        <f t="shared" si="2146"/>
        <v>0</v>
      </c>
      <c r="EK228" s="46">
        <f t="shared" si="2146"/>
        <v>0</v>
      </c>
      <c r="EL228" s="46">
        <f t="shared" si="2146"/>
        <v>0</v>
      </c>
      <c r="EM228" s="46">
        <f t="shared" si="2146"/>
        <v>0</v>
      </c>
      <c r="EN228" s="46">
        <f t="shared" ref="EN228" si="2147">IF(EN48="NA","0",IF(AND(EN48&gt;=7.9,EN48&lt;7.99),1,0))</f>
        <v>0</v>
      </c>
      <c r="EO228" s="45" t="s">
        <v>91</v>
      </c>
      <c r="EP228" s="46">
        <f t="shared" ref="EP228:EY228" si="2148">IF(EP48="NA","0",IF(AND(EP48&gt;=7.9,EP48&lt;7.99),1,0))</f>
        <v>0</v>
      </c>
      <c r="EQ228" s="46">
        <f t="shared" si="2148"/>
        <v>0</v>
      </c>
      <c r="ER228" s="46">
        <f t="shared" si="2148"/>
        <v>0</v>
      </c>
      <c r="ES228" s="46">
        <f t="shared" si="2148"/>
        <v>0</v>
      </c>
      <c r="ET228" s="46">
        <f t="shared" si="2148"/>
        <v>0</v>
      </c>
      <c r="EU228" s="46">
        <f t="shared" si="2148"/>
        <v>0</v>
      </c>
      <c r="EV228" s="46">
        <f t="shared" si="2148"/>
        <v>0</v>
      </c>
      <c r="EW228" s="46">
        <f t="shared" si="2148"/>
        <v>0</v>
      </c>
      <c r="EX228" s="46">
        <f t="shared" si="2148"/>
        <v>0</v>
      </c>
      <c r="EY228" s="46">
        <f t="shared" si="2148"/>
        <v>0</v>
      </c>
      <c r="EZ228" s="45" t="s">
        <v>91</v>
      </c>
      <c r="FA228" s="46">
        <f t="shared" ref="FA228:FJ228" si="2149">IF(FA48="NA","0",IF(AND(FA48&gt;=7.9,FA48&lt;7.99),1,0))</f>
        <v>0</v>
      </c>
      <c r="FB228" s="46">
        <f t="shared" si="2149"/>
        <v>0</v>
      </c>
      <c r="FC228" s="46">
        <f t="shared" si="2149"/>
        <v>0</v>
      </c>
      <c r="FD228" s="46">
        <f t="shared" si="2149"/>
        <v>0</v>
      </c>
      <c r="FE228" s="46">
        <f t="shared" si="2149"/>
        <v>0</v>
      </c>
      <c r="FF228" s="46">
        <f t="shared" si="2149"/>
        <v>0</v>
      </c>
      <c r="FG228" s="46">
        <f t="shared" si="2149"/>
        <v>0</v>
      </c>
      <c r="FH228" s="46">
        <f t="shared" si="2149"/>
        <v>0</v>
      </c>
      <c r="FI228" s="46">
        <f t="shared" si="2149"/>
        <v>0</v>
      </c>
      <c r="FJ228" s="46">
        <f t="shared" si="2149"/>
        <v>0</v>
      </c>
      <c r="FK228" s="45" t="s">
        <v>91</v>
      </c>
      <c r="FL228" s="46">
        <f t="shared" ref="FL228:FR228" si="2150">IF(FL48="NA","0",IF(AND(FL48&gt;=7.9,FL48&lt;7.99),1,0))</f>
        <v>0</v>
      </c>
      <c r="FM228" s="46">
        <f t="shared" si="2150"/>
        <v>0</v>
      </c>
      <c r="FN228" s="46">
        <f t="shared" si="2150"/>
        <v>0</v>
      </c>
      <c r="FO228" s="46">
        <f t="shared" si="2150"/>
        <v>0</v>
      </c>
      <c r="FP228" s="46">
        <f t="shared" si="2150"/>
        <v>0</v>
      </c>
      <c r="FQ228" s="46">
        <f t="shared" si="2150"/>
        <v>0</v>
      </c>
      <c r="FR228" s="46">
        <f t="shared" si="2150"/>
        <v>0</v>
      </c>
      <c r="FS228" s="45" t="s">
        <v>91</v>
      </c>
      <c r="FT228" s="98" t="s">
        <v>163</v>
      </c>
      <c r="FU228" s="52">
        <f t="shared" ref="FU228:FU233" si="2151">SUM(B228:FS228)</f>
        <v>0</v>
      </c>
      <c r="FV228" s="37"/>
      <c r="FW228" s="4"/>
      <c r="FX228" s="4"/>
    </row>
    <row r="229" spans="1:180" x14ac:dyDescent="0.2">
      <c r="A229" s="45" t="s">
        <v>92</v>
      </c>
      <c r="B229" s="46">
        <f>IF(B49="NA","0",IF(AND(B49&gt;=7.9,B49&lt;7.99),1,0))</f>
        <v>0</v>
      </c>
      <c r="C229" s="46">
        <f t="shared" ref="C229:J229" si="2152">IF(C49="NA","0",IF(AND(C49&gt;=7.9,C49&lt;7.99),1,0))</f>
        <v>0</v>
      </c>
      <c r="D229" s="46">
        <f t="shared" si="2152"/>
        <v>0</v>
      </c>
      <c r="E229" s="46">
        <f t="shared" si="2152"/>
        <v>0</v>
      </c>
      <c r="F229" s="46">
        <f t="shared" si="2152"/>
        <v>0</v>
      </c>
      <c r="G229" s="46">
        <f t="shared" si="2152"/>
        <v>0</v>
      </c>
      <c r="H229" s="46">
        <f t="shared" si="2152"/>
        <v>0</v>
      </c>
      <c r="I229" s="46">
        <f t="shared" si="2152"/>
        <v>0</v>
      </c>
      <c r="J229" s="46">
        <f t="shared" si="2152"/>
        <v>0</v>
      </c>
      <c r="K229" s="46">
        <f>IF(K49="NA","0",IF(AND(K49&gt;=7.89,K49&lt;7.99),1,0))</f>
        <v>0</v>
      </c>
      <c r="L229" s="45" t="s">
        <v>92</v>
      </c>
      <c r="M229" s="46">
        <f>IF(M49="NA","0",IF(AND(M49&gt;=7.9,M49&lt;7.99),1,0))</f>
        <v>0</v>
      </c>
      <c r="N229" s="46">
        <f t="shared" ref="N229:U229" si="2153">IF(N49="NA","0",IF(AND(N49&gt;=7.9,N49&lt;7.99),1,0))</f>
        <v>0</v>
      </c>
      <c r="O229" s="46">
        <f t="shared" si="2153"/>
        <v>0</v>
      </c>
      <c r="P229" s="46">
        <f t="shared" si="2153"/>
        <v>0</v>
      </c>
      <c r="Q229" s="46">
        <f t="shared" si="2153"/>
        <v>0</v>
      </c>
      <c r="R229" s="46">
        <f t="shared" si="2153"/>
        <v>0</v>
      </c>
      <c r="S229" s="46">
        <f t="shared" si="2153"/>
        <v>0</v>
      </c>
      <c r="T229" s="46">
        <f t="shared" si="2153"/>
        <v>0</v>
      </c>
      <c r="U229" s="46">
        <f t="shared" si="2153"/>
        <v>0</v>
      </c>
      <c r="V229" s="46">
        <f t="shared" ref="V229" si="2154">IF(V49="NA","0",IF(AND(V49&gt;=7.9,V49&lt;7.99),1,0))</f>
        <v>0</v>
      </c>
      <c r="W229" s="46">
        <f>IF(W49="NA","0",IF(AND(W49&gt;=7.9,W49&lt;7.99),1,0))</f>
        <v>0</v>
      </c>
      <c r="X229" s="45" t="s">
        <v>92</v>
      </c>
      <c r="Y229" s="46">
        <f t="shared" ref="Y229:AG229" si="2155">IF(Y49="NA","0",IF(AND(Y49&gt;=7.9,Y49&lt;7.99),1,0))</f>
        <v>0</v>
      </c>
      <c r="Z229" s="46">
        <f t="shared" si="2155"/>
        <v>0</v>
      </c>
      <c r="AA229" s="46">
        <f t="shared" si="2155"/>
        <v>0</v>
      </c>
      <c r="AB229" s="46">
        <f t="shared" si="2155"/>
        <v>0</v>
      </c>
      <c r="AC229" s="46">
        <f t="shared" si="2155"/>
        <v>0</v>
      </c>
      <c r="AD229" s="46">
        <f t="shared" si="2155"/>
        <v>0</v>
      </c>
      <c r="AE229" s="46">
        <f t="shared" si="2155"/>
        <v>0</v>
      </c>
      <c r="AF229" s="46">
        <f t="shared" si="2155"/>
        <v>0</v>
      </c>
      <c r="AG229" s="46">
        <f t="shared" si="2155"/>
        <v>0</v>
      </c>
      <c r="AH229" s="46">
        <f>IF(AH49="NA","0",IF(AND(AH49&gt;=7.9,AH49&lt;7.99),1,0))</f>
        <v>0</v>
      </c>
      <c r="AI229" s="45" t="s">
        <v>92</v>
      </c>
      <c r="AJ229" s="46">
        <f t="shared" ref="AJ229:AR229" si="2156">IF(AJ49="NA","0",IF(AND(AJ49&gt;=7.9,AJ49&lt;7.99),1,0))</f>
        <v>0</v>
      </c>
      <c r="AK229" s="46">
        <f t="shared" si="2156"/>
        <v>0</v>
      </c>
      <c r="AL229" s="46">
        <f t="shared" si="2156"/>
        <v>0</v>
      </c>
      <c r="AM229" s="46">
        <f t="shared" si="2156"/>
        <v>0</v>
      </c>
      <c r="AN229" s="46">
        <f t="shared" si="2156"/>
        <v>0</v>
      </c>
      <c r="AO229" s="46">
        <f t="shared" si="2156"/>
        <v>0</v>
      </c>
      <c r="AP229" s="46">
        <f t="shared" si="2156"/>
        <v>0</v>
      </c>
      <c r="AQ229" s="46">
        <f t="shared" si="2156"/>
        <v>0</v>
      </c>
      <c r="AR229" s="46">
        <f t="shared" si="2156"/>
        <v>0</v>
      </c>
      <c r="AS229" s="46">
        <f>IF(AS49="NA","0",IF(AND(AS49&gt;=7.9,AS49&lt;7.99),1,0))</f>
        <v>0</v>
      </c>
      <c r="AT229" s="45" t="s">
        <v>92</v>
      </c>
      <c r="AU229" s="46">
        <f t="shared" ref="AU229:BC229" si="2157">IF(AU49="NA","0",IF(AND(AU49&gt;=7.9,AU49&lt;7.99),1,0))</f>
        <v>0</v>
      </c>
      <c r="AV229" s="46">
        <f t="shared" si="2157"/>
        <v>0</v>
      </c>
      <c r="AW229" s="46">
        <f t="shared" si="2157"/>
        <v>0</v>
      </c>
      <c r="AX229" s="46">
        <f t="shared" si="2157"/>
        <v>0</v>
      </c>
      <c r="AY229" s="46">
        <f t="shared" si="2157"/>
        <v>0</v>
      </c>
      <c r="AZ229" s="46">
        <f t="shared" si="2157"/>
        <v>0</v>
      </c>
      <c r="BA229" s="46">
        <f t="shared" si="2157"/>
        <v>0</v>
      </c>
      <c r="BB229" s="46">
        <f t="shared" si="2157"/>
        <v>0</v>
      </c>
      <c r="BC229" s="46">
        <f t="shared" si="2157"/>
        <v>0</v>
      </c>
      <c r="BD229" s="46">
        <f>IF(BD49="NA","0",IF(AND(BD49&gt;=7.9,BD49&lt;7.99),1,0))</f>
        <v>0</v>
      </c>
      <c r="BE229" s="45" t="s">
        <v>92</v>
      </c>
      <c r="BF229" s="46">
        <f t="shared" ref="BF229:BN229" si="2158">IF(BF49="NA","0",IF(AND(BF49&gt;=7.9,BF49&lt;7.99),1,0))</f>
        <v>0</v>
      </c>
      <c r="BG229" s="46">
        <f t="shared" si="2158"/>
        <v>0</v>
      </c>
      <c r="BH229" s="46">
        <f t="shared" si="2158"/>
        <v>0</v>
      </c>
      <c r="BI229" s="46">
        <f t="shared" si="2158"/>
        <v>0</v>
      </c>
      <c r="BJ229" s="46">
        <f t="shared" si="2158"/>
        <v>0</v>
      </c>
      <c r="BK229" s="46">
        <f t="shared" si="2158"/>
        <v>0</v>
      </c>
      <c r="BL229" s="46">
        <f t="shared" si="2158"/>
        <v>0</v>
      </c>
      <c r="BM229" s="46">
        <f t="shared" si="2158"/>
        <v>0</v>
      </c>
      <c r="BN229" s="46">
        <f t="shared" si="2158"/>
        <v>0</v>
      </c>
      <c r="BO229" s="46">
        <f>IF(BO49="NA","0",IF(AND(BO49&gt;=7.9,BO49&lt;7.99),1,0))</f>
        <v>0</v>
      </c>
      <c r="BP229" s="45" t="s">
        <v>92</v>
      </c>
      <c r="BQ229" s="46">
        <f t="shared" ref="BQ229:BY229" si="2159">IF(BQ49="NA","0",IF(AND(BQ49&gt;=7.9,BQ49&lt;7.99),1,0))</f>
        <v>0</v>
      </c>
      <c r="BR229" s="46">
        <f t="shared" si="2159"/>
        <v>0</v>
      </c>
      <c r="BS229" s="46">
        <f t="shared" si="2159"/>
        <v>0</v>
      </c>
      <c r="BT229" s="46">
        <f t="shared" si="2159"/>
        <v>0</v>
      </c>
      <c r="BU229" s="46">
        <f t="shared" si="2159"/>
        <v>0</v>
      </c>
      <c r="BV229" s="46">
        <f t="shared" si="2159"/>
        <v>0</v>
      </c>
      <c r="BW229" s="46">
        <f t="shared" si="2159"/>
        <v>0</v>
      </c>
      <c r="BX229" s="46">
        <f t="shared" si="2159"/>
        <v>0</v>
      </c>
      <c r="BY229" s="46">
        <f t="shared" si="2159"/>
        <v>0</v>
      </c>
      <c r="BZ229" s="46">
        <f>IF(BZ49="NA","0",IF(AND(BZ49&gt;=7.9,BZ49&lt;7.99),1,0))</f>
        <v>0</v>
      </c>
      <c r="CA229" s="45" t="s">
        <v>92</v>
      </c>
      <c r="CB229" s="46">
        <f t="shared" ref="CB229:CI229" si="2160">IF(CB49="NA","0",IF(AND(CB49&gt;=7.9,CB49&lt;7.99),1,0))</f>
        <v>0</v>
      </c>
      <c r="CC229" s="46">
        <f t="shared" si="2160"/>
        <v>0</v>
      </c>
      <c r="CD229" s="46">
        <f t="shared" si="2160"/>
        <v>0</v>
      </c>
      <c r="CE229" s="46">
        <f t="shared" si="2160"/>
        <v>0</v>
      </c>
      <c r="CF229" s="46">
        <f t="shared" si="2160"/>
        <v>0</v>
      </c>
      <c r="CG229" s="46">
        <f t="shared" si="2160"/>
        <v>0</v>
      </c>
      <c r="CH229" s="46">
        <f t="shared" si="2160"/>
        <v>0</v>
      </c>
      <c r="CI229" s="46">
        <f t="shared" si="2160"/>
        <v>0</v>
      </c>
      <c r="CJ229" s="46">
        <f>IF(CJ49="NA","0",IF(AND(CJ49&gt;=7.89,CJ49&lt;7.99),1,0))</f>
        <v>0</v>
      </c>
      <c r="CK229" s="46">
        <f>IF(CK49="NA","0",IF(AND(CK49&gt;=7.89,CK49&lt;7.99),1,0))</f>
        <v>0</v>
      </c>
      <c r="CL229" s="45" t="s">
        <v>92</v>
      </c>
      <c r="CM229" s="46">
        <f t="shared" ref="CM229:CU229" si="2161">IF(CM49="NA","0",IF(AND(CM49&gt;=7.9,CM49&lt;7.99),1,0))</f>
        <v>0</v>
      </c>
      <c r="CN229" s="46">
        <f t="shared" si="2161"/>
        <v>0</v>
      </c>
      <c r="CO229" s="46">
        <f t="shared" si="2161"/>
        <v>0</v>
      </c>
      <c r="CP229" s="46">
        <f t="shared" si="2161"/>
        <v>0</v>
      </c>
      <c r="CQ229" s="46">
        <f t="shared" si="2161"/>
        <v>0</v>
      </c>
      <c r="CR229" s="46">
        <f t="shared" si="2161"/>
        <v>0</v>
      </c>
      <c r="CS229" s="46">
        <f t="shared" si="2161"/>
        <v>0</v>
      </c>
      <c r="CT229" s="46">
        <f t="shared" si="2161"/>
        <v>0</v>
      </c>
      <c r="CU229" s="46">
        <f t="shared" si="2161"/>
        <v>0</v>
      </c>
      <c r="CV229" s="46">
        <f>IF(CV49="NA","0",IF(AND(CV49&gt;=7.9,CV49&lt;7.99),1,0))</f>
        <v>0</v>
      </c>
      <c r="CW229" s="45" t="s">
        <v>92</v>
      </c>
      <c r="CX229" s="46">
        <f t="shared" ref="CX229:DF229" si="2162">IF(CX49="NA","0",IF(AND(CX49&gt;=7.9,CX49&lt;7.99),1,0))</f>
        <v>0</v>
      </c>
      <c r="CY229" s="46">
        <f t="shared" si="2162"/>
        <v>0</v>
      </c>
      <c r="CZ229" s="46">
        <f t="shared" si="2162"/>
        <v>0</v>
      </c>
      <c r="DA229" s="46">
        <f t="shared" si="2162"/>
        <v>0</v>
      </c>
      <c r="DB229" s="46">
        <f t="shared" si="2162"/>
        <v>0</v>
      </c>
      <c r="DC229" s="46">
        <f t="shared" si="2162"/>
        <v>0</v>
      </c>
      <c r="DD229" s="46">
        <f t="shared" si="2162"/>
        <v>0</v>
      </c>
      <c r="DE229" s="46">
        <f t="shared" si="2162"/>
        <v>0</v>
      </c>
      <c r="DF229" s="46">
        <f t="shared" si="2162"/>
        <v>0</v>
      </c>
      <c r="DG229" s="46">
        <f>IF(DG49="NA","0",IF(AND(DG49&gt;=7.9,DG49&lt;7.99),1,0))</f>
        <v>0</v>
      </c>
      <c r="DH229" s="45" t="s">
        <v>92</v>
      </c>
      <c r="DI229" s="46">
        <f t="shared" ref="DI229:DQ229" si="2163">IF(DI49="NA","0",IF(AND(DI49&gt;=7.9,DI49&lt;7.99),1,0))</f>
        <v>0</v>
      </c>
      <c r="DJ229" s="46">
        <f t="shared" si="2163"/>
        <v>0</v>
      </c>
      <c r="DK229" s="46">
        <f t="shared" si="2163"/>
        <v>0</v>
      </c>
      <c r="DL229" s="46">
        <f t="shared" si="2163"/>
        <v>0</v>
      </c>
      <c r="DM229" s="46">
        <f t="shared" si="2163"/>
        <v>0</v>
      </c>
      <c r="DN229" s="46">
        <f t="shared" si="2163"/>
        <v>0</v>
      </c>
      <c r="DO229" s="46">
        <f t="shared" si="2163"/>
        <v>0</v>
      </c>
      <c r="DP229" s="46">
        <f t="shared" si="2163"/>
        <v>0</v>
      </c>
      <c r="DQ229" s="46">
        <f t="shared" si="2163"/>
        <v>0</v>
      </c>
      <c r="DR229" s="46">
        <f>IF(DR49="NA","0",IF(AND(DR49&gt;=7.9,DR49&lt;7.99),1,0))</f>
        <v>0</v>
      </c>
      <c r="DS229" s="45" t="s">
        <v>92</v>
      </c>
      <c r="DT229" s="46">
        <f t="shared" ref="DT229:EB229" si="2164">IF(DT49="NA","0",IF(AND(DT49&gt;=7.9,DT49&lt;7.99),1,0))</f>
        <v>0</v>
      </c>
      <c r="DU229" s="46">
        <f t="shared" si="2164"/>
        <v>0</v>
      </c>
      <c r="DV229" s="46">
        <f t="shared" si="2164"/>
        <v>0</v>
      </c>
      <c r="DW229" s="46">
        <f t="shared" si="2164"/>
        <v>0</v>
      </c>
      <c r="DX229" s="46">
        <f t="shared" si="2164"/>
        <v>0</v>
      </c>
      <c r="DY229" s="46">
        <f t="shared" si="2164"/>
        <v>0</v>
      </c>
      <c r="DZ229" s="46">
        <f t="shared" si="2164"/>
        <v>0</v>
      </c>
      <c r="EA229" s="46">
        <f t="shared" si="2164"/>
        <v>0</v>
      </c>
      <c r="EB229" s="46">
        <f t="shared" si="2164"/>
        <v>0</v>
      </c>
      <c r="EC229" s="46">
        <f>IF(EC49="NA","0",IF(AND(EC49&gt;=7.9,EC49&lt;7.99),1,0))</f>
        <v>0</v>
      </c>
      <c r="ED229" s="45" t="s">
        <v>92</v>
      </c>
      <c r="EE229" s="46">
        <f t="shared" ref="EE229:EM229" si="2165">IF(EE49="NA","0",IF(AND(EE49&gt;=7.9,EE49&lt;7.99),1,0))</f>
        <v>0</v>
      </c>
      <c r="EF229" s="46">
        <f t="shared" si="2165"/>
        <v>0</v>
      </c>
      <c r="EG229" s="46">
        <f t="shared" si="2165"/>
        <v>0</v>
      </c>
      <c r="EH229" s="46">
        <f t="shared" si="2165"/>
        <v>0</v>
      </c>
      <c r="EI229" s="46">
        <f t="shared" si="2165"/>
        <v>0</v>
      </c>
      <c r="EJ229" s="46">
        <f t="shared" si="2165"/>
        <v>0</v>
      </c>
      <c r="EK229" s="46">
        <f t="shared" si="2165"/>
        <v>0</v>
      </c>
      <c r="EL229" s="46">
        <f t="shared" si="2165"/>
        <v>0</v>
      </c>
      <c r="EM229" s="46">
        <f t="shared" si="2165"/>
        <v>0</v>
      </c>
      <c r="EN229" s="46">
        <f t="shared" ref="EN229" si="2166">IF(EN49="NA","0",IF(AND(EN49&gt;=7.9,EN49&lt;7.99),1,0))</f>
        <v>0</v>
      </c>
      <c r="EO229" s="45" t="s">
        <v>92</v>
      </c>
      <c r="EP229" s="46">
        <f t="shared" ref="EP229:EY229" si="2167">IF(EP49="NA","0",IF(AND(EP49&gt;=7.9,EP49&lt;7.99),1,0))</f>
        <v>0</v>
      </c>
      <c r="EQ229" s="46">
        <f t="shared" si="2167"/>
        <v>0</v>
      </c>
      <c r="ER229" s="46">
        <f t="shared" si="2167"/>
        <v>0</v>
      </c>
      <c r="ES229" s="46">
        <f t="shared" si="2167"/>
        <v>0</v>
      </c>
      <c r="ET229" s="46">
        <f t="shared" si="2167"/>
        <v>0</v>
      </c>
      <c r="EU229" s="46">
        <f t="shared" si="2167"/>
        <v>0</v>
      </c>
      <c r="EV229" s="46">
        <f t="shared" si="2167"/>
        <v>0</v>
      </c>
      <c r="EW229" s="46">
        <f t="shared" si="2167"/>
        <v>0</v>
      </c>
      <c r="EX229" s="46">
        <f t="shared" si="2167"/>
        <v>0</v>
      </c>
      <c r="EY229" s="46">
        <f t="shared" si="2167"/>
        <v>0</v>
      </c>
      <c r="EZ229" s="45" t="s">
        <v>92</v>
      </c>
      <c r="FA229" s="46">
        <f t="shared" ref="FA229:FJ229" si="2168">IF(FA49="NA","0",IF(AND(FA49&gt;=7.9,FA49&lt;7.99),1,0))</f>
        <v>0</v>
      </c>
      <c r="FB229" s="46">
        <f t="shared" si="2168"/>
        <v>0</v>
      </c>
      <c r="FC229" s="46">
        <f t="shared" si="2168"/>
        <v>0</v>
      </c>
      <c r="FD229" s="46">
        <f t="shared" si="2168"/>
        <v>0</v>
      </c>
      <c r="FE229" s="46">
        <f t="shared" si="2168"/>
        <v>0</v>
      </c>
      <c r="FF229" s="46">
        <f t="shared" si="2168"/>
        <v>0</v>
      </c>
      <c r="FG229" s="46">
        <f t="shared" si="2168"/>
        <v>0</v>
      </c>
      <c r="FH229" s="46">
        <f t="shared" si="2168"/>
        <v>0</v>
      </c>
      <c r="FI229" s="46">
        <f t="shared" si="2168"/>
        <v>0</v>
      </c>
      <c r="FJ229" s="46">
        <f t="shared" si="2168"/>
        <v>0</v>
      </c>
      <c r="FK229" s="45" t="s">
        <v>92</v>
      </c>
      <c r="FL229" s="46">
        <f t="shared" ref="FL229:FR229" si="2169">IF(FL49="NA","0",IF(AND(FL49&gt;=7.9,FL49&lt;7.99),1,0))</f>
        <v>0</v>
      </c>
      <c r="FM229" s="46">
        <f t="shared" si="2169"/>
        <v>0</v>
      </c>
      <c r="FN229" s="46">
        <f t="shared" si="2169"/>
        <v>0</v>
      </c>
      <c r="FO229" s="46">
        <f t="shared" si="2169"/>
        <v>0</v>
      </c>
      <c r="FP229" s="46">
        <f t="shared" si="2169"/>
        <v>0</v>
      </c>
      <c r="FQ229" s="46">
        <f t="shared" si="2169"/>
        <v>0</v>
      </c>
      <c r="FR229" s="46">
        <f t="shared" si="2169"/>
        <v>0</v>
      </c>
      <c r="FS229" s="45" t="s">
        <v>92</v>
      </c>
      <c r="FT229" s="98" t="s">
        <v>164</v>
      </c>
      <c r="FU229" s="52">
        <f t="shared" si="2151"/>
        <v>0</v>
      </c>
      <c r="FV229" s="37"/>
      <c r="FW229" s="4"/>
      <c r="FX229" s="4"/>
    </row>
    <row r="230" spans="1:180" x14ac:dyDescent="0.2">
      <c r="A230" s="45" t="s">
        <v>93</v>
      </c>
      <c r="B230" s="46">
        <f>IF(OR(B72="NA",B50="NA"),"0",IF(B72="SILL",0,IF(AND(B50&gt;=7.9,B50&lt;7.99),1,0)))</f>
        <v>0</v>
      </c>
      <c r="C230" s="46">
        <f t="shared" ref="C230:K230" si="2170">IF(OR(C72="NA",C50="NA"),"0",IF(C72="SILL",0,IF(AND(C50&gt;=7.9,C50&lt;7.99),1,0)))</f>
        <v>0</v>
      </c>
      <c r="D230" s="46">
        <f t="shared" si="2170"/>
        <v>0</v>
      </c>
      <c r="E230" s="46">
        <f t="shared" si="2170"/>
        <v>0</v>
      </c>
      <c r="F230" s="46">
        <f t="shared" si="2170"/>
        <v>0</v>
      </c>
      <c r="G230" s="46">
        <f t="shared" si="2170"/>
        <v>0</v>
      </c>
      <c r="H230" s="46">
        <f t="shared" si="2170"/>
        <v>0</v>
      </c>
      <c r="I230" s="46">
        <f t="shared" si="2170"/>
        <v>0</v>
      </c>
      <c r="J230" s="46">
        <f t="shared" si="2170"/>
        <v>0</v>
      </c>
      <c r="K230" s="46">
        <f t="shared" si="2170"/>
        <v>0</v>
      </c>
      <c r="L230" s="45" t="s">
        <v>93</v>
      </c>
      <c r="M230" s="46">
        <f>IF(OR(M72="NA",M50="NA"),"0",IF(M72="SILL",0,IF(AND(M50&gt;=7.9,M50&lt;7.99),1,0)))</f>
        <v>0</v>
      </c>
      <c r="N230" s="46">
        <f t="shared" ref="N230:U230" si="2171">IF(OR(N72="NA",N50="NA"),"0",IF(N72="SILL",0,IF(AND(N50&gt;=7.9,N50&lt;7.99),1,0)))</f>
        <v>0</v>
      </c>
      <c r="O230" s="46">
        <f t="shared" si="2171"/>
        <v>0</v>
      </c>
      <c r="P230" s="46">
        <f t="shared" si="2171"/>
        <v>0</v>
      </c>
      <c r="Q230" s="46">
        <f t="shared" si="2171"/>
        <v>0</v>
      </c>
      <c r="R230" s="46">
        <f t="shared" si="2171"/>
        <v>0</v>
      </c>
      <c r="S230" s="46">
        <f t="shared" si="2171"/>
        <v>0</v>
      </c>
      <c r="T230" s="46">
        <f t="shared" si="2171"/>
        <v>0</v>
      </c>
      <c r="U230" s="46">
        <f t="shared" si="2171"/>
        <v>0</v>
      </c>
      <c r="V230" s="46">
        <f t="shared" ref="V230" si="2172">IF(OR(V72="NA",V50="NA"),"0",IF(V72="SILL",0,IF(AND(V50&gt;=7.9,V50&lt;7.99),1,0)))</f>
        <v>0</v>
      </c>
      <c r="W230" s="46">
        <f>IF(OR(W72="NA",W50="NA"),"0",IF(W72="SILL",0,IF(AND(W50&gt;=7.9,W50&lt;7.99),1,0)))</f>
        <v>0</v>
      </c>
      <c r="X230" s="45" t="s">
        <v>93</v>
      </c>
      <c r="Y230" s="46">
        <f t="shared" ref="Y230:AG230" si="2173">IF(OR(Y72="NA",Y50="NA"),"0",IF(Y72="SILL",0,IF(AND(Y50&gt;=7.9,Y50&lt;7.99),1,0)))</f>
        <v>0</v>
      </c>
      <c r="Z230" s="46">
        <f t="shared" si="2173"/>
        <v>0</v>
      </c>
      <c r="AA230" s="46">
        <f t="shared" si="2173"/>
        <v>0</v>
      </c>
      <c r="AB230" s="46">
        <f t="shared" si="2173"/>
        <v>0</v>
      </c>
      <c r="AC230" s="46">
        <f t="shared" si="2173"/>
        <v>0</v>
      </c>
      <c r="AD230" s="46">
        <f t="shared" si="2173"/>
        <v>0</v>
      </c>
      <c r="AE230" s="46">
        <f t="shared" si="2173"/>
        <v>0</v>
      </c>
      <c r="AF230" s="46">
        <f t="shared" si="2173"/>
        <v>0</v>
      </c>
      <c r="AG230" s="46">
        <f t="shared" si="2173"/>
        <v>0</v>
      </c>
      <c r="AH230" s="46">
        <f>IF(OR(AH72="NA",AH50="NA"),"0",IF(AH72="SILL",0,IF(AND(AH50&gt;=7.9,AH50&lt;7.99),1,0)))</f>
        <v>0</v>
      </c>
      <c r="AI230" s="45" t="s">
        <v>93</v>
      </c>
      <c r="AJ230" s="46">
        <f t="shared" ref="AJ230:AR230" si="2174">IF(OR(AJ72="NA",AJ50="NA"),"0",IF(AJ72="SILL",0,IF(AND(AJ50&gt;=7.9,AJ50&lt;7.99),1,0)))</f>
        <v>0</v>
      </c>
      <c r="AK230" s="46">
        <f t="shared" si="2174"/>
        <v>0</v>
      </c>
      <c r="AL230" s="46">
        <f t="shared" si="2174"/>
        <v>0</v>
      </c>
      <c r="AM230" s="46">
        <f t="shared" si="2174"/>
        <v>0</v>
      </c>
      <c r="AN230" s="46">
        <f t="shared" si="2174"/>
        <v>0</v>
      </c>
      <c r="AO230" s="46">
        <f t="shared" si="2174"/>
        <v>0</v>
      </c>
      <c r="AP230" s="46">
        <f t="shared" si="2174"/>
        <v>0</v>
      </c>
      <c r="AQ230" s="46">
        <f t="shared" si="2174"/>
        <v>0</v>
      </c>
      <c r="AR230" s="46">
        <f t="shared" si="2174"/>
        <v>0</v>
      </c>
      <c r="AS230" s="46">
        <f>IF(OR(AS72="NA",AS50="NA"),"0",IF(AS72="SILL",0,IF(AND(AS50&gt;=7.9,AS50&lt;7.99),1,0)))</f>
        <v>0</v>
      </c>
      <c r="AT230" s="45" t="s">
        <v>93</v>
      </c>
      <c r="AU230" s="46">
        <f t="shared" ref="AU230:BC230" si="2175">IF(OR(AU72="NA",AU50="NA"),"0",IF(AU72="SILL",0,IF(AND(AU50&gt;=7.9,AU50&lt;7.99),1,0)))</f>
        <v>0</v>
      </c>
      <c r="AV230" s="46">
        <f t="shared" si="2175"/>
        <v>0</v>
      </c>
      <c r="AW230" s="46">
        <f t="shared" si="2175"/>
        <v>0</v>
      </c>
      <c r="AX230" s="46">
        <f t="shared" si="2175"/>
        <v>0</v>
      </c>
      <c r="AY230" s="46">
        <f t="shared" si="2175"/>
        <v>0</v>
      </c>
      <c r="AZ230" s="46">
        <f t="shared" si="2175"/>
        <v>0</v>
      </c>
      <c r="BA230" s="46">
        <f t="shared" si="2175"/>
        <v>0</v>
      </c>
      <c r="BB230" s="46">
        <f t="shared" si="2175"/>
        <v>0</v>
      </c>
      <c r="BC230" s="46">
        <f t="shared" si="2175"/>
        <v>0</v>
      </c>
      <c r="BD230" s="46">
        <f>IF(OR(BD72="NA",BD50="NA"),"0",IF(BD72="SILL",0,IF(AND(BD50&gt;=7.9,BD50&lt;7.99),1,0)))</f>
        <v>0</v>
      </c>
      <c r="BE230" s="45" t="s">
        <v>93</v>
      </c>
      <c r="BF230" s="46">
        <f t="shared" ref="BF230:BN230" si="2176">IF(OR(BF72="NA",BF50="NA"),"0",IF(BF72="SILL",0,IF(AND(BF50&gt;=7.9,BF50&lt;7.99),1,0)))</f>
        <v>0</v>
      </c>
      <c r="BG230" s="46">
        <f t="shared" si="2176"/>
        <v>0</v>
      </c>
      <c r="BH230" s="46">
        <f t="shared" si="2176"/>
        <v>0</v>
      </c>
      <c r="BI230" s="46">
        <f t="shared" si="2176"/>
        <v>0</v>
      </c>
      <c r="BJ230" s="46">
        <f t="shared" si="2176"/>
        <v>0</v>
      </c>
      <c r="BK230" s="46">
        <f t="shared" si="2176"/>
        <v>0</v>
      </c>
      <c r="BL230" s="46">
        <f t="shared" si="2176"/>
        <v>0</v>
      </c>
      <c r="BM230" s="46">
        <f t="shared" si="2176"/>
        <v>0</v>
      </c>
      <c r="BN230" s="46">
        <f t="shared" si="2176"/>
        <v>0</v>
      </c>
      <c r="BO230" s="46">
        <f>IF(OR(BO72="NA",BO50="NA"),"0",IF(BO72="SILL",0,IF(AND(BO50&gt;=7.9,BO50&lt;7.99),1,0)))</f>
        <v>0</v>
      </c>
      <c r="BP230" s="45" t="s">
        <v>93</v>
      </c>
      <c r="BQ230" s="46">
        <f t="shared" ref="BQ230:BY230" si="2177">IF(OR(BQ72="NA",BQ50="NA"),"0",IF(BQ72="SILL",0,IF(AND(BQ50&gt;=7.9,BQ50&lt;7.99),1,0)))</f>
        <v>0</v>
      </c>
      <c r="BR230" s="46">
        <f t="shared" si="2177"/>
        <v>0</v>
      </c>
      <c r="BS230" s="46">
        <f t="shared" si="2177"/>
        <v>0</v>
      </c>
      <c r="BT230" s="46">
        <f t="shared" si="2177"/>
        <v>0</v>
      </c>
      <c r="BU230" s="46">
        <f t="shared" si="2177"/>
        <v>0</v>
      </c>
      <c r="BV230" s="46">
        <f t="shared" si="2177"/>
        <v>0</v>
      </c>
      <c r="BW230" s="46">
        <f t="shared" si="2177"/>
        <v>0</v>
      </c>
      <c r="BX230" s="46">
        <f t="shared" si="2177"/>
        <v>0</v>
      </c>
      <c r="BY230" s="46">
        <f t="shared" si="2177"/>
        <v>0</v>
      </c>
      <c r="BZ230" s="46">
        <f>IF(OR(BZ72="NA",BZ50="NA"),"0",IF(BZ72="SILL",0,IF(AND(BZ50&gt;=7.9,BZ50&lt;7.99),1,0)))</f>
        <v>0</v>
      </c>
      <c r="CA230" s="45" t="s">
        <v>93</v>
      </c>
      <c r="CB230" s="46">
        <f t="shared" ref="CB230:CJ230" si="2178">IF(OR(CB72="NA",CB50="NA"),"0",IF(CB72="SILL",0,IF(AND(CB50&gt;=7.9,CB50&lt;7.99),1,0)))</f>
        <v>0</v>
      </c>
      <c r="CC230" s="46">
        <f t="shared" si="2178"/>
        <v>0</v>
      </c>
      <c r="CD230" s="46">
        <f t="shared" si="2178"/>
        <v>0</v>
      </c>
      <c r="CE230" s="46">
        <f t="shared" si="2178"/>
        <v>0</v>
      </c>
      <c r="CF230" s="46">
        <f t="shared" si="2178"/>
        <v>0</v>
      </c>
      <c r="CG230" s="46">
        <f t="shared" si="2178"/>
        <v>0</v>
      </c>
      <c r="CH230" s="46">
        <f t="shared" si="2178"/>
        <v>0</v>
      </c>
      <c r="CI230" s="46">
        <f t="shared" si="2178"/>
        <v>0</v>
      </c>
      <c r="CJ230" s="46">
        <f t="shared" si="2178"/>
        <v>0</v>
      </c>
      <c r="CK230" s="46">
        <f>IF(OR(CK72="NA",CK50="NA"),"0",IF(CK72="SILL",0,IF(AND(CK50&gt;=7.9,CK50&lt;7.99),1,0)))</f>
        <v>0</v>
      </c>
      <c r="CL230" s="45" t="s">
        <v>93</v>
      </c>
      <c r="CM230" s="46">
        <f t="shared" ref="CM230:CU230" si="2179">IF(OR(CM72="NA",CM50="NA"),"0",IF(CM72="SILL",0,IF(AND(CM50&gt;=7.9,CM50&lt;7.99),1,0)))</f>
        <v>0</v>
      </c>
      <c r="CN230" s="46">
        <f t="shared" si="2179"/>
        <v>0</v>
      </c>
      <c r="CO230" s="46">
        <f t="shared" si="2179"/>
        <v>0</v>
      </c>
      <c r="CP230" s="46">
        <f t="shared" si="2179"/>
        <v>0</v>
      </c>
      <c r="CQ230" s="46">
        <f t="shared" si="2179"/>
        <v>0</v>
      </c>
      <c r="CR230" s="46">
        <f t="shared" si="2179"/>
        <v>0</v>
      </c>
      <c r="CS230" s="46">
        <f t="shared" si="2179"/>
        <v>0</v>
      </c>
      <c r="CT230" s="46">
        <f t="shared" si="2179"/>
        <v>0</v>
      </c>
      <c r="CU230" s="46">
        <f t="shared" si="2179"/>
        <v>0</v>
      </c>
      <c r="CV230" s="46">
        <f>IF(OR(CV72="NA",CV50="NA"),"0",IF(CV72="SILL",0,IF(AND(CV50&gt;=7.9,CV50&lt;7.99),1,0)))</f>
        <v>0</v>
      </c>
      <c r="CW230" s="45" t="s">
        <v>93</v>
      </c>
      <c r="CX230" s="46">
        <f t="shared" ref="CX230:DF230" si="2180">IF(OR(CX72="NA",CX50="NA"),"0",IF(CX72="SILL",0,IF(AND(CX50&gt;=7.9,CX50&lt;7.99),1,0)))</f>
        <v>0</v>
      </c>
      <c r="CY230" s="46">
        <f t="shared" si="2180"/>
        <v>0</v>
      </c>
      <c r="CZ230" s="46">
        <f t="shared" si="2180"/>
        <v>0</v>
      </c>
      <c r="DA230" s="46">
        <f t="shared" si="2180"/>
        <v>0</v>
      </c>
      <c r="DB230" s="46">
        <f t="shared" si="2180"/>
        <v>0</v>
      </c>
      <c r="DC230" s="46">
        <f t="shared" si="2180"/>
        <v>0</v>
      </c>
      <c r="DD230" s="46">
        <f t="shared" si="2180"/>
        <v>0</v>
      </c>
      <c r="DE230" s="46">
        <f t="shared" si="2180"/>
        <v>0</v>
      </c>
      <c r="DF230" s="46">
        <f t="shared" si="2180"/>
        <v>0</v>
      </c>
      <c r="DG230" s="46">
        <f>IF(OR(DG72="NA",DG50="NA"),"0",IF(DG72="SILL",0,IF(AND(DG50&gt;=7.9,DG50&lt;7.99),1,0)))</f>
        <v>0</v>
      </c>
      <c r="DH230" s="45" t="s">
        <v>93</v>
      </c>
      <c r="DI230" s="46">
        <f t="shared" ref="DI230:DQ230" si="2181">IF(OR(DI72="NA",DI50="NA"),"0",IF(DI72="SILL",0,IF(AND(DI50&gt;=7.9,DI50&lt;7.99),1,0)))</f>
        <v>0</v>
      </c>
      <c r="DJ230" s="46">
        <f t="shared" si="2181"/>
        <v>0</v>
      </c>
      <c r="DK230" s="46">
        <f t="shared" si="2181"/>
        <v>0</v>
      </c>
      <c r="DL230" s="46">
        <f t="shared" si="2181"/>
        <v>0</v>
      </c>
      <c r="DM230" s="46">
        <f t="shared" si="2181"/>
        <v>0</v>
      </c>
      <c r="DN230" s="46">
        <f t="shared" si="2181"/>
        <v>0</v>
      </c>
      <c r="DO230" s="46">
        <f t="shared" si="2181"/>
        <v>0</v>
      </c>
      <c r="DP230" s="46">
        <f t="shared" si="2181"/>
        <v>0</v>
      </c>
      <c r="DQ230" s="46">
        <f t="shared" si="2181"/>
        <v>0</v>
      </c>
      <c r="DR230" s="46">
        <f>IF(OR(DR72="NA",DR50="NA"),"0",IF(DR72="SILL",0,IF(AND(DR50&gt;=7.9,DR50&lt;7.99),1,0)))</f>
        <v>0</v>
      </c>
      <c r="DS230" s="45" t="s">
        <v>93</v>
      </c>
      <c r="DT230" s="46">
        <f t="shared" ref="DT230:EB230" si="2182">IF(OR(DT72="NA",DT50="NA"),"0",IF(DT72="SILL",0,IF(AND(DT50&gt;=7.9,DT50&lt;7.99),1,0)))</f>
        <v>0</v>
      </c>
      <c r="DU230" s="46">
        <f t="shared" si="2182"/>
        <v>0</v>
      </c>
      <c r="DV230" s="46">
        <f t="shared" si="2182"/>
        <v>0</v>
      </c>
      <c r="DW230" s="46">
        <f t="shared" si="2182"/>
        <v>0</v>
      </c>
      <c r="DX230" s="46">
        <f t="shared" si="2182"/>
        <v>0</v>
      </c>
      <c r="DY230" s="46">
        <f t="shared" si="2182"/>
        <v>0</v>
      </c>
      <c r="DZ230" s="46">
        <f t="shared" si="2182"/>
        <v>0</v>
      </c>
      <c r="EA230" s="46">
        <f t="shared" si="2182"/>
        <v>0</v>
      </c>
      <c r="EB230" s="46">
        <f t="shared" si="2182"/>
        <v>0</v>
      </c>
      <c r="EC230" s="46">
        <f>IF(OR(EC72="NA",EC50="NA"),"0",IF(EC72="SILL",0,IF(AND(EC50&gt;=7.9,EC50&lt;7.99),1,0)))</f>
        <v>0</v>
      </c>
      <c r="ED230" s="45" t="s">
        <v>93</v>
      </c>
      <c r="EE230" s="46">
        <f t="shared" ref="EE230:EM230" si="2183">IF(OR(EE72="NA",EE50="NA"),"0",IF(EE72="SILL",0,IF(AND(EE50&gt;=7.9,EE50&lt;7.99),1,0)))</f>
        <v>0</v>
      </c>
      <c r="EF230" s="46">
        <f t="shared" si="2183"/>
        <v>0</v>
      </c>
      <c r="EG230" s="46">
        <f t="shared" si="2183"/>
        <v>0</v>
      </c>
      <c r="EH230" s="46">
        <f t="shared" si="2183"/>
        <v>0</v>
      </c>
      <c r="EI230" s="46">
        <f t="shared" si="2183"/>
        <v>0</v>
      </c>
      <c r="EJ230" s="46">
        <f t="shared" si="2183"/>
        <v>0</v>
      </c>
      <c r="EK230" s="46">
        <f t="shared" si="2183"/>
        <v>0</v>
      </c>
      <c r="EL230" s="46">
        <f t="shared" si="2183"/>
        <v>0</v>
      </c>
      <c r="EM230" s="46">
        <f t="shared" si="2183"/>
        <v>0</v>
      </c>
      <c r="EN230" s="46">
        <f t="shared" ref="EN230" si="2184">IF(OR(EN72="NA",EN50="NA"),"0",IF(EN72="SILL",0,IF(AND(EN50&gt;=7.9,EN50&lt;7.99),1,0)))</f>
        <v>0</v>
      </c>
      <c r="EO230" s="45" t="s">
        <v>93</v>
      </c>
      <c r="EP230" s="46">
        <f t="shared" ref="EP230:EY230" si="2185">IF(OR(EP72="NA",EP50="NA"),"0",IF(EP72="SILL",0,IF(AND(EP50&gt;=7.9,EP50&lt;7.99),1,0)))</f>
        <v>0</v>
      </c>
      <c r="EQ230" s="46">
        <f t="shared" si="2185"/>
        <v>0</v>
      </c>
      <c r="ER230" s="46">
        <f t="shared" si="2185"/>
        <v>0</v>
      </c>
      <c r="ES230" s="46">
        <f t="shared" si="2185"/>
        <v>0</v>
      </c>
      <c r="ET230" s="46">
        <f t="shared" si="2185"/>
        <v>0</v>
      </c>
      <c r="EU230" s="46">
        <f t="shared" si="2185"/>
        <v>0</v>
      </c>
      <c r="EV230" s="46">
        <f t="shared" si="2185"/>
        <v>0</v>
      </c>
      <c r="EW230" s="46">
        <f t="shared" si="2185"/>
        <v>0</v>
      </c>
      <c r="EX230" s="46">
        <f t="shared" si="2185"/>
        <v>0</v>
      </c>
      <c r="EY230" s="46">
        <f t="shared" si="2185"/>
        <v>0</v>
      </c>
      <c r="EZ230" s="45" t="s">
        <v>93</v>
      </c>
      <c r="FA230" s="46">
        <f t="shared" ref="FA230:FJ230" si="2186">IF(OR(FA72="NA",FA50="NA"),"0",IF(FA72="SILL",0,IF(AND(FA50&gt;=7.9,FA50&lt;7.99),1,0)))</f>
        <v>0</v>
      </c>
      <c r="FB230" s="46">
        <f t="shared" si="2186"/>
        <v>0</v>
      </c>
      <c r="FC230" s="46">
        <f t="shared" si="2186"/>
        <v>0</v>
      </c>
      <c r="FD230" s="46">
        <f t="shared" si="2186"/>
        <v>0</v>
      </c>
      <c r="FE230" s="46">
        <f t="shared" si="2186"/>
        <v>0</v>
      </c>
      <c r="FF230" s="46">
        <f t="shared" si="2186"/>
        <v>0</v>
      </c>
      <c r="FG230" s="46">
        <f t="shared" si="2186"/>
        <v>0</v>
      </c>
      <c r="FH230" s="46">
        <f t="shared" si="2186"/>
        <v>0</v>
      </c>
      <c r="FI230" s="46">
        <f t="shared" si="2186"/>
        <v>0</v>
      </c>
      <c r="FJ230" s="46">
        <f t="shared" si="2186"/>
        <v>0</v>
      </c>
      <c r="FK230" s="45" t="s">
        <v>93</v>
      </c>
      <c r="FL230" s="46">
        <f t="shared" ref="FL230:FR230" si="2187">IF(OR(FL72="NA",FL50="NA"),"0",IF(FL72="SILL",0,IF(AND(FL50&gt;=7.9,FL50&lt;7.99),1,0)))</f>
        <v>0</v>
      </c>
      <c r="FM230" s="46">
        <f t="shared" si="2187"/>
        <v>0</v>
      </c>
      <c r="FN230" s="46">
        <f t="shared" si="2187"/>
        <v>0</v>
      </c>
      <c r="FO230" s="46">
        <f t="shared" si="2187"/>
        <v>0</v>
      </c>
      <c r="FP230" s="46">
        <f t="shared" si="2187"/>
        <v>0</v>
      </c>
      <c r="FQ230" s="46">
        <f t="shared" si="2187"/>
        <v>0</v>
      </c>
      <c r="FR230" s="46">
        <f t="shared" si="2187"/>
        <v>0</v>
      </c>
      <c r="FS230" s="45" t="s">
        <v>93</v>
      </c>
      <c r="FT230" s="98" t="s">
        <v>165</v>
      </c>
      <c r="FU230" s="52">
        <f t="shared" si="2151"/>
        <v>0</v>
      </c>
      <c r="FV230" s="37"/>
      <c r="FW230" s="4"/>
      <c r="FX230" s="4"/>
    </row>
    <row r="231" spans="1:180" x14ac:dyDescent="0.2">
      <c r="A231" s="45" t="s">
        <v>94</v>
      </c>
      <c r="B231" s="46">
        <f>IF(OR(B73="NA",B51="NA"),"0",IF(B73="SILL",0,IF(AND(B51&gt;=7.9,B51&lt;7.99),1,0)))</f>
        <v>0</v>
      </c>
      <c r="C231" s="46">
        <f t="shared" ref="C231:K231" si="2188">IF(OR(C73="NA",C51="NA"),"0",IF(C73="SILL",0,IF(AND(C51&gt;=7.9,C51&lt;7.99),1,0)))</f>
        <v>0</v>
      </c>
      <c r="D231" s="46">
        <f t="shared" si="2188"/>
        <v>0</v>
      </c>
      <c r="E231" s="46">
        <f t="shared" si="2188"/>
        <v>0</v>
      </c>
      <c r="F231" s="46">
        <f t="shared" si="2188"/>
        <v>0</v>
      </c>
      <c r="G231" s="46">
        <f t="shared" si="2188"/>
        <v>0</v>
      </c>
      <c r="H231" s="46">
        <f t="shared" si="2188"/>
        <v>0</v>
      </c>
      <c r="I231" s="46">
        <f t="shared" si="2188"/>
        <v>0</v>
      </c>
      <c r="J231" s="46">
        <f t="shared" si="2188"/>
        <v>0</v>
      </c>
      <c r="K231" s="46">
        <f t="shared" si="2188"/>
        <v>0</v>
      </c>
      <c r="L231" s="45" t="s">
        <v>94</v>
      </c>
      <c r="M231" s="46">
        <f>IF(OR(M73="NA",M51="NA"),"0",IF(M73="SILL",0,IF(AND(M51&gt;=7.9,M51&lt;7.99),1,0)))</f>
        <v>0</v>
      </c>
      <c r="N231" s="46">
        <f t="shared" ref="N231:U232" si="2189">IF(OR(N73="NA",N51="NA"),"0",IF(N73="SILL",0,IF(AND(N51&gt;=7.9,N51&lt;7.99),1,0)))</f>
        <v>0</v>
      </c>
      <c r="O231" s="46">
        <f t="shared" si="2189"/>
        <v>0</v>
      </c>
      <c r="P231" s="46">
        <f t="shared" si="2189"/>
        <v>0</v>
      </c>
      <c r="Q231" s="46">
        <f t="shared" si="2189"/>
        <v>0</v>
      </c>
      <c r="R231" s="46">
        <f t="shared" si="2189"/>
        <v>0</v>
      </c>
      <c r="S231" s="46">
        <f t="shared" si="2189"/>
        <v>0</v>
      </c>
      <c r="T231" s="46">
        <f t="shared" si="2189"/>
        <v>0</v>
      </c>
      <c r="U231" s="46">
        <f t="shared" si="2189"/>
        <v>0</v>
      </c>
      <c r="V231" s="46">
        <f t="shared" ref="V231" si="2190">IF(OR(V73="NA",V51="NA"),"0",IF(V73="SILL",0,IF(AND(V51&gt;=7.9,V51&lt;7.99),1,0)))</f>
        <v>0</v>
      </c>
      <c r="W231" s="46">
        <f>IF(OR(W73="NA",W51="NA"),"0",IF(W73="SILL",0,IF(AND(W51&gt;=7.9,W51&lt;7.99),1,0)))</f>
        <v>0</v>
      </c>
      <c r="X231" s="45" t="s">
        <v>94</v>
      </c>
      <c r="Y231" s="46">
        <f t="shared" ref="Y231:AG231" si="2191">IF(OR(Y73="NA",Y51="NA"),"0",IF(Y73="SILL",0,IF(AND(Y51&gt;=7.9,Y51&lt;7.99),1,0)))</f>
        <v>0</v>
      </c>
      <c r="Z231" s="46">
        <f t="shared" si="2191"/>
        <v>0</v>
      </c>
      <c r="AA231" s="46">
        <f t="shared" si="2191"/>
        <v>0</v>
      </c>
      <c r="AB231" s="46">
        <f t="shared" si="2191"/>
        <v>0</v>
      </c>
      <c r="AC231" s="46">
        <f t="shared" si="2191"/>
        <v>0</v>
      </c>
      <c r="AD231" s="46">
        <f t="shared" si="2191"/>
        <v>0</v>
      </c>
      <c r="AE231" s="46">
        <f t="shared" si="2191"/>
        <v>0</v>
      </c>
      <c r="AF231" s="46">
        <f t="shared" si="2191"/>
        <v>0</v>
      </c>
      <c r="AG231" s="46">
        <f t="shared" si="2191"/>
        <v>0</v>
      </c>
      <c r="AH231" s="46">
        <f>IF(OR(AH73="NA",AH51="NA"),"0",IF(AH73="SILL",0,IF(AND(AH51&gt;=7.9,AH51&lt;7.99),1,0)))</f>
        <v>0</v>
      </c>
      <c r="AI231" s="45" t="s">
        <v>94</v>
      </c>
      <c r="AJ231" s="46">
        <f t="shared" ref="AJ231:AR231" si="2192">IF(OR(AJ73="NA",AJ51="NA"),"0",IF(AJ73="SILL",0,IF(AND(AJ51&gt;=7.9,AJ51&lt;7.99),1,0)))</f>
        <v>0</v>
      </c>
      <c r="AK231" s="46">
        <f t="shared" si="2192"/>
        <v>0</v>
      </c>
      <c r="AL231" s="46">
        <f t="shared" si="2192"/>
        <v>0</v>
      </c>
      <c r="AM231" s="46">
        <f t="shared" si="2192"/>
        <v>0</v>
      </c>
      <c r="AN231" s="46">
        <f t="shared" si="2192"/>
        <v>0</v>
      </c>
      <c r="AO231" s="46">
        <f t="shared" si="2192"/>
        <v>0</v>
      </c>
      <c r="AP231" s="46">
        <f t="shared" si="2192"/>
        <v>0</v>
      </c>
      <c r="AQ231" s="46">
        <f t="shared" si="2192"/>
        <v>0</v>
      </c>
      <c r="AR231" s="46">
        <f t="shared" si="2192"/>
        <v>0</v>
      </c>
      <c r="AS231" s="46">
        <f>IF(OR(AS73="NA",AS51="NA"),"0",IF(AS73="SILL",0,IF(AND(AS51&gt;=7.9,AS51&lt;7.99),1,0)))</f>
        <v>0</v>
      </c>
      <c r="AT231" s="45" t="s">
        <v>94</v>
      </c>
      <c r="AU231" s="46">
        <f t="shared" ref="AU231:BC231" si="2193">IF(OR(AU73="NA",AU51="NA"),"0",IF(AU73="SILL",0,IF(AND(AU51&gt;=7.9,AU51&lt;7.99),1,0)))</f>
        <v>0</v>
      </c>
      <c r="AV231" s="46">
        <f t="shared" si="2193"/>
        <v>0</v>
      </c>
      <c r="AW231" s="46">
        <f t="shared" si="2193"/>
        <v>0</v>
      </c>
      <c r="AX231" s="46">
        <f t="shared" si="2193"/>
        <v>0</v>
      </c>
      <c r="AY231" s="46">
        <f t="shared" si="2193"/>
        <v>0</v>
      </c>
      <c r="AZ231" s="46">
        <f t="shared" si="2193"/>
        <v>0</v>
      </c>
      <c r="BA231" s="46">
        <f t="shared" si="2193"/>
        <v>0</v>
      </c>
      <c r="BB231" s="46">
        <f t="shared" si="2193"/>
        <v>0</v>
      </c>
      <c r="BC231" s="46">
        <f t="shared" si="2193"/>
        <v>0</v>
      </c>
      <c r="BD231" s="46">
        <f>IF(OR(BD73="NA",BD51="NA"),"0",IF(BD73="SILL",0,IF(AND(BD51&gt;=7.9,BD51&lt;7.99),1,0)))</f>
        <v>0</v>
      </c>
      <c r="BE231" s="45" t="s">
        <v>94</v>
      </c>
      <c r="BF231" s="46">
        <f t="shared" ref="BF231:BN231" si="2194">IF(OR(BF73="NA",BF51="NA"),"0",IF(BF73="SILL",0,IF(AND(BF51&gt;=7.9,BF51&lt;7.99),1,0)))</f>
        <v>0</v>
      </c>
      <c r="BG231" s="46">
        <f t="shared" si="2194"/>
        <v>0</v>
      </c>
      <c r="BH231" s="46">
        <f t="shared" si="2194"/>
        <v>0</v>
      </c>
      <c r="BI231" s="46">
        <f t="shared" si="2194"/>
        <v>0</v>
      </c>
      <c r="BJ231" s="46">
        <f t="shared" si="2194"/>
        <v>0</v>
      </c>
      <c r="BK231" s="46">
        <f t="shared" si="2194"/>
        <v>0</v>
      </c>
      <c r="BL231" s="46">
        <f t="shared" si="2194"/>
        <v>0</v>
      </c>
      <c r="BM231" s="46">
        <f t="shared" si="2194"/>
        <v>0</v>
      </c>
      <c r="BN231" s="46">
        <f t="shared" si="2194"/>
        <v>0</v>
      </c>
      <c r="BO231" s="46">
        <f>IF(OR(BO73="NA",BO51="NA"),"0",IF(BO73="SILL",0,IF(AND(BO51&gt;=7.9,BO51&lt;7.99),1,0)))</f>
        <v>0</v>
      </c>
      <c r="BP231" s="45" t="s">
        <v>94</v>
      </c>
      <c r="BQ231" s="46">
        <f t="shared" ref="BQ231:BY231" si="2195">IF(OR(BQ73="NA",BQ51="NA"),"0",IF(BQ73="SILL",0,IF(AND(BQ51&gt;=7.9,BQ51&lt;7.99),1,0)))</f>
        <v>0</v>
      </c>
      <c r="BR231" s="46">
        <f t="shared" si="2195"/>
        <v>0</v>
      </c>
      <c r="BS231" s="46">
        <f t="shared" si="2195"/>
        <v>0</v>
      </c>
      <c r="BT231" s="46">
        <f t="shared" si="2195"/>
        <v>0</v>
      </c>
      <c r="BU231" s="46">
        <f t="shared" si="2195"/>
        <v>0</v>
      </c>
      <c r="BV231" s="46">
        <f t="shared" si="2195"/>
        <v>0</v>
      </c>
      <c r="BW231" s="46">
        <f t="shared" si="2195"/>
        <v>0</v>
      </c>
      <c r="BX231" s="46">
        <f t="shared" si="2195"/>
        <v>0</v>
      </c>
      <c r="BY231" s="46">
        <f t="shared" si="2195"/>
        <v>0</v>
      </c>
      <c r="BZ231" s="46">
        <f>IF(OR(BZ73="NA",BZ51="NA"),"0",IF(BZ73="SILL",0,IF(AND(BZ51&gt;=7.9,BZ51&lt;7.99),1,0)))</f>
        <v>0</v>
      </c>
      <c r="CA231" s="45" t="s">
        <v>94</v>
      </c>
      <c r="CB231" s="46">
        <f t="shared" ref="CB231:CJ231" si="2196">IF(OR(CB73="NA",CB51="NA"),"0",IF(CB73="SILL",0,IF(AND(CB51&gt;=7.9,CB51&lt;7.99),1,0)))</f>
        <v>0</v>
      </c>
      <c r="CC231" s="46">
        <f t="shared" si="2196"/>
        <v>0</v>
      </c>
      <c r="CD231" s="46">
        <f t="shared" si="2196"/>
        <v>0</v>
      </c>
      <c r="CE231" s="46">
        <f t="shared" si="2196"/>
        <v>0</v>
      </c>
      <c r="CF231" s="46">
        <f t="shared" si="2196"/>
        <v>0</v>
      </c>
      <c r="CG231" s="46">
        <f t="shared" si="2196"/>
        <v>0</v>
      </c>
      <c r="CH231" s="46">
        <f t="shared" si="2196"/>
        <v>0</v>
      </c>
      <c r="CI231" s="46">
        <f t="shared" si="2196"/>
        <v>0</v>
      </c>
      <c r="CJ231" s="46">
        <f t="shared" si="2196"/>
        <v>0</v>
      </c>
      <c r="CK231" s="46">
        <f>IF(OR(CK73="NA",CK51="NA"),"0",IF(CK73="SILL",0,IF(AND(CK51&gt;=7.9,CK51&lt;7.99),1,0)))</f>
        <v>0</v>
      </c>
      <c r="CL231" s="45" t="s">
        <v>94</v>
      </c>
      <c r="CM231" s="46">
        <f t="shared" ref="CM231:CU231" si="2197">IF(OR(CM73="NA",CM51="NA"),"0",IF(CM73="SILL",0,IF(AND(CM51&gt;=7.9,CM51&lt;7.99),1,0)))</f>
        <v>0</v>
      </c>
      <c r="CN231" s="46">
        <f t="shared" si="2197"/>
        <v>0</v>
      </c>
      <c r="CO231" s="46">
        <f t="shared" si="2197"/>
        <v>0</v>
      </c>
      <c r="CP231" s="46">
        <f t="shared" si="2197"/>
        <v>0</v>
      </c>
      <c r="CQ231" s="46">
        <f t="shared" si="2197"/>
        <v>0</v>
      </c>
      <c r="CR231" s="46">
        <f t="shared" si="2197"/>
        <v>0</v>
      </c>
      <c r="CS231" s="46">
        <f t="shared" si="2197"/>
        <v>0</v>
      </c>
      <c r="CT231" s="46">
        <f t="shared" si="2197"/>
        <v>0</v>
      </c>
      <c r="CU231" s="46">
        <f t="shared" si="2197"/>
        <v>0</v>
      </c>
      <c r="CV231" s="46">
        <f>IF(OR(CV73="NA",CV51="NA"),"0",IF(CV73="SILL",0,IF(AND(CV51&gt;=7.9,CV51&lt;7.99),1,0)))</f>
        <v>0</v>
      </c>
      <c r="CW231" s="45" t="s">
        <v>94</v>
      </c>
      <c r="CX231" s="46">
        <f t="shared" ref="CX231:DF231" si="2198">IF(OR(CX73="NA",CX51="NA"),"0",IF(CX73="SILL",0,IF(AND(CX51&gt;=7.9,CX51&lt;7.99),1,0)))</f>
        <v>0</v>
      </c>
      <c r="CY231" s="46">
        <f t="shared" si="2198"/>
        <v>0</v>
      </c>
      <c r="CZ231" s="46">
        <f t="shared" si="2198"/>
        <v>0</v>
      </c>
      <c r="DA231" s="46">
        <f t="shared" si="2198"/>
        <v>0</v>
      </c>
      <c r="DB231" s="46">
        <f t="shared" si="2198"/>
        <v>0</v>
      </c>
      <c r="DC231" s="46">
        <f t="shared" si="2198"/>
        <v>0</v>
      </c>
      <c r="DD231" s="46">
        <f t="shared" si="2198"/>
        <v>0</v>
      </c>
      <c r="DE231" s="46">
        <f t="shared" si="2198"/>
        <v>0</v>
      </c>
      <c r="DF231" s="46">
        <f t="shared" si="2198"/>
        <v>0</v>
      </c>
      <c r="DG231" s="46">
        <f>IF(OR(DG73="NA",DG51="NA"),"0",IF(DG73="SILL",0,IF(AND(DG51&gt;=7.9,DG51&lt;7.99),1,0)))</f>
        <v>0</v>
      </c>
      <c r="DH231" s="45" t="s">
        <v>94</v>
      </c>
      <c r="DI231" s="46">
        <f t="shared" ref="DI231:DQ231" si="2199">IF(OR(DI73="NA",DI51="NA"),"0",IF(DI73="SILL",0,IF(AND(DI51&gt;=7.9,DI51&lt;7.99),1,0)))</f>
        <v>0</v>
      </c>
      <c r="DJ231" s="46">
        <f t="shared" si="2199"/>
        <v>0</v>
      </c>
      <c r="DK231" s="46">
        <f t="shared" si="2199"/>
        <v>0</v>
      </c>
      <c r="DL231" s="46">
        <f t="shared" si="2199"/>
        <v>0</v>
      </c>
      <c r="DM231" s="46">
        <f t="shared" si="2199"/>
        <v>0</v>
      </c>
      <c r="DN231" s="46">
        <f t="shared" si="2199"/>
        <v>0</v>
      </c>
      <c r="DO231" s="46">
        <f t="shared" si="2199"/>
        <v>0</v>
      </c>
      <c r="DP231" s="46">
        <f t="shared" si="2199"/>
        <v>0</v>
      </c>
      <c r="DQ231" s="46">
        <f t="shared" si="2199"/>
        <v>0</v>
      </c>
      <c r="DR231" s="46">
        <f>IF(OR(DR73="NA",DR51="NA"),"0",IF(DR73="SILL",0,IF(AND(DR51&gt;=7.9,DR51&lt;7.99),1,0)))</f>
        <v>0</v>
      </c>
      <c r="DS231" s="45" t="s">
        <v>94</v>
      </c>
      <c r="DT231" s="46">
        <f t="shared" ref="DT231:EB231" si="2200">IF(OR(DT73="NA",DT51="NA"),"0",IF(DT73="SILL",0,IF(AND(DT51&gt;=7.9,DT51&lt;7.99),1,0)))</f>
        <v>0</v>
      </c>
      <c r="DU231" s="46">
        <f t="shared" si="2200"/>
        <v>0</v>
      </c>
      <c r="DV231" s="46">
        <f t="shared" si="2200"/>
        <v>0</v>
      </c>
      <c r="DW231" s="46">
        <f t="shared" si="2200"/>
        <v>0</v>
      </c>
      <c r="DX231" s="46">
        <f t="shared" si="2200"/>
        <v>0</v>
      </c>
      <c r="DY231" s="46">
        <f t="shared" si="2200"/>
        <v>0</v>
      </c>
      <c r="DZ231" s="46">
        <f t="shared" si="2200"/>
        <v>0</v>
      </c>
      <c r="EA231" s="46">
        <f t="shared" si="2200"/>
        <v>0</v>
      </c>
      <c r="EB231" s="46">
        <f t="shared" si="2200"/>
        <v>0</v>
      </c>
      <c r="EC231" s="46">
        <f>IF(OR(EC73="NA",EC51="NA"),"0",IF(EC73="SILL",0,IF(AND(EC51&gt;=7.9,EC51&lt;7.99),1,0)))</f>
        <v>0</v>
      </c>
      <c r="ED231" s="45" t="s">
        <v>94</v>
      </c>
      <c r="EE231" s="46">
        <f t="shared" ref="EE231:EM231" si="2201">IF(OR(EE73="NA",EE51="NA"),"0",IF(EE73="SILL",0,IF(AND(EE51&gt;=7.9,EE51&lt;7.99),1,0)))</f>
        <v>0</v>
      </c>
      <c r="EF231" s="46">
        <f t="shared" si="2201"/>
        <v>0</v>
      </c>
      <c r="EG231" s="46">
        <f t="shared" si="2201"/>
        <v>0</v>
      </c>
      <c r="EH231" s="46">
        <f t="shared" si="2201"/>
        <v>0</v>
      </c>
      <c r="EI231" s="46">
        <f t="shared" si="2201"/>
        <v>0</v>
      </c>
      <c r="EJ231" s="46">
        <f t="shared" si="2201"/>
        <v>0</v>
      </c>
      <c r="EK231" s="46">
        <f t="shared" si="2201"/>
        <v>0</v>
      </c>
      <c r="EL231" s="46">
        <f t="shared" si="2201"/>
        <v>0</v>
      </c>
      <c r="EM231" s="46">
        <f t="shared" si="2201"/>
        <v>0</v>
      </c>
      <c r="EN231" s="46">
        <f t="shared" ref="EN231" si="2202">IF(OR(EN73="NA",EN51="NA"),"0",IF(EN73="SILL",0,IF(AND(EN51&gt;=7.9,EN51&lt;7.99),1,0)))</f>
        <v>0</v>
      </c>
      <c r="EO231" s="45" t="s">
        <v>94</v>
      </c>
      <c r="EP231" s="46">
        <f t="shared" ref="EP231:EY231" si="2203">IF(OR(EP73="NA",EP51="NA"),"0",IF(EP73="SILL",0,IF(AND(EP51&gt;=7.9,EP51&lt;7.99),1,0)))</f>
        <v>0</v>
      </c>
      <c r="EQ231" s="46">
        <f t="shared" si="2203"/>
        <v>0</v>
      </c>
      <c r="ER231" s="46">
        <f t="shared" si="2203"/>
        <v>0</v>
      </c>
      <c r="ES231" s="46">
        <f t="shared" si="2203"/>
        <v>0</v>
      </c>
      <c r="ET231" s="46">
        <f t="shared" si="2203"/>
        <v>0</v>
      </c>
      <c r="EU231" s="46">
        <f t="shared" si="2203"/>
        <v>0</v>
      </c>
      <c r="EV231" s="46">
        <f t="shared" si="2203"/>
        <v>0</v>
      </c>
      <c r="EW231" s="46">
        <f t="shared" si="2203"/>
        <v>0</v>
      </c>
      <c r="EX231" s="46">
        <f t="shared" si="2203"/>
        <v>0</v>
      </c>
      <c r="EY231" s="46">
        <f t="shared" si="2203"/>
        <v>0</v>
      </c>
      <c r="EZ231" s="45" t="s">
        <v>94</v>
      </c>
      <c r="FA231" s="46">
        <f t="shared" ref="FA231:FJ231" si="2204">IF(OR(FA73="NA",FA51="NA"),"0",IF(FA73="SILL",0,IF(AND(FA51&gt;=7.9,FA51&lt;7.99),1,0)))</f>
        <v>0</v>
      </c>
      <c r="FB231" s="46">
        <f t="shared" si="2204"/>
        <v>0</v>
      </c>
      <c r="FC231" s="46">
        <f t="shared" si="2204"/>
        <v>0</v>
      </c>
      <c r="FD231" s="46">
        <f t="shared" si="2204"/>
        <v>0</v>
      </c>
      <c r="FE231" s="46">
        <f t="shared" si="2204"/>
        <v>0</v>
      </c>
      <c r="FF231" s="46">
        <f t="shared" si="2204"/>
        <v>0</v>
      </c>
      <c r="FG231" s="46">
        <f t="shared" si="2204"/>
        <v>0</v>
      </c>
      <c r="FH231" s="46">
        <f t="shared" si="2204"/>
        <v>0</v>
      </c>
      <c r="FI231" s="46">
        <f t="shared" si="2204"/>
        <v>0</v>
      </c>
      <c r="FJ231" s="46">
        <f t="shared" si="2204"/>
        <v>0</v>
      </c>
      <c r="FK231" s="45" t="s">
        <v>94</v>
      </c>
      <c r="FL231" s="46">
        <f t="shared" ref="FL231:FR231" si="2205">IF(OR(FL73="NA",FL51="NA"),"0",IF(FL73="SILL",0,IF(AND(FL51&gt;=7.9,FL51&lt;7.99),1,0)))</f>
        <v>0</v>
      </c>
      <c r="FM231" s="46">
        <f t="shared" si="2205"/>
        <v>0</v>
      </c>
      <c r="FN231" s="46">
        <f t="shared" si="2205"/>
        <v>0</v>
      </c>
      <c r="FO231" s="46">
        <f t="shared" si="2205"/>
        <v>0</v>
      </c>
      <c r="FP231" s="46">
        <f t="shared" si="2205"/>
        <v>0</v>
      </c>
      <c r="FQ231" s="46">
        <f t="shared" si="2205"/>
        <v>0</v>
      </c>
      <c r="FR231" s="46">
        <f t="shared" si="2205"/>
        <v>0</v>
      </c>
      <c r="FS231" s="45" t="s">
        <v>94</v>
      </c>
      <c r="FT231" s="98" t="s">
        <v>166</v>
      </c>
      <c r="FU231" s="52">
        <f t="shared" si="2151"/>
        <v>0</v>
      </c>
      <c r="FV231" s="37"/>
      <c r="FW231" s="4"/>
      <c r="FX231" s="4"/>
    </row>
    <row r="232" spans="1:180" x14ac:dyDescent="0.2">
      <c r="A232" s="45" t="s">
        <v>69</v>
      </c>
      <c r="B232" s="46">
        <f>IF(OR(B74="NA",B52="NA"),"0",IF(B74="SILL",0,IF(AND(B52&gt;=7.9,B52&lt;7.99),1,0)))</f>
        <v>0</v>
      </c>
      <c r="C232" s="46">
        <f t="shared" ref="C232:K232" si="2206">IF(OR(C74="NA",C52="NA"),"0",IF(C74="SILL",0,IF(AND(C52&gt;=7.9,C52&lt;7.99),1,0)))</f>
        <v>0</v>
      </c>
      <c r="D232" s="46">
        <f t="shared" si="2206"/>
        <v>0</v>
      </c>
      <c r="E232" s="46">
        <f t="shared" si="2206"/>
        <v>0</v>
      </c>
      <c r="F232" s="46">
        <f t="shared" si="2206"/>
        <v>0</v>
      </c>
      <c r="G232" s="46">
        <f t="shared" si="2206"/>
        <v>0</v>
      </c>
      <c r="H232" s="46">
        <f t="shared" si="2206"/>
        <v>0</v>
      </c>
      <c r="I232" s="46">
        <f t="shared" si="2206"/>
        <v>0</v>
      </c>
      <c r="J232" s="46">
        <f t="shared" si="2206"/>
        <v>0</v>
      </c>
      <c r="K232" s="46">
        <f t="shared" si="2206"/>
        <v>0</v>
      </c>
      <c r="L232" s="45" t="s">
        <v>69</v>
      </c>
      <c r="M232" s="46">
        <f>IF(OR(M74="NA",M52="NA"),"0",IF(M74="SILL",0,IF(AND(M52&gt;=7.9,M52&lt;7.99),1,0)))</f>
        <v>0</v>
      </c>
      <c r="N232" s="46">
        <f t="shared" ref="N232:U232" si="2207">IF(OR(N74="NA",N52="NA"),"0",IF(N74="SILL",0,IF(AND(N52&gt;=7.9,N52&lt;7.99),1,0)))</f>
        <v>0</v>
      </c>
      <c r="O232" s="46">
        <f t="shared" si="2207"/>
        <v>0</v>
      </c>
      <c r="P232" s="46">
        <f t="shared" si="2189"/>
        <v>0</v>
      </c>
      <c r="Q232" s="46">
        <f t="shared" si="2207"/>
        <v>0</v>
      </c>
      <c r="R232" s="46">
        <f t="shared" si="2207"/>
        <v>0</v>
      </c>
      <c r="S232" s="46">
        <f t="shared" si="2207"/>
        <v>0</v>
      </c>
      <c r="T232" s="46">
        <f t="shared" si="2207"/>
        <v>0</v>
      </c>
      <c r="U232" s="46">
        <f t="shared" si="2207"/>
        <v>0</v>
      </c>
      <c r="V232" s="46">
        <f t="shared" ref="V232" si="2208">IF(OR(V74="NA",V52="NA"),"0",IF(V74="SILL",0,IF(AND(V52&gt;=7.9,V52&lt;7.99),1,0)))</f>
        <v>0</v>
      </c>
      <c r="W232" s="46">
        <f>IF(OR(W74="NA",W52="NA"),"0",IF(W74="SILL",0,IF(AND(W52&gt;=7.9,W52&lt;7.99),1,0)))</f>
        <v>0</v>
      </c>
      <c r="X232" s="45" t="s">
        <v>69</v>
      </c>
      <c r="Y232" s="46">
        <f t="shared" ref="Y232:AG232" si="2209">IF(OR(Y74="NA",Y52="NA"),"0",IF(Y74="SILL",0,IF(AND(Y52&gt;=7.9,Y52&lt;7.99),1,0)))</f>
        <v>0</v>
      </c>
      <c r="Z232" s="46">
        <f t="shared" si="2209"/>
        <v>0</v>
      </c>
      <c r="AA232" s="46">
        <f t="shared" si="2209"/>
        <v>0</v>
      </c>
      <c r="AB232" s="46">
        <f t="shared" si="2209"/>
        <v>0</v>
      </c>
      <c r="AC232" s="46">
        <f t="shared" si="2209"/>
        <v>0</v>
      </c>
      <c r="AD232" s="46">
        <f t="shared" si="2209"/>
        <v>0</v>
      </c>
      <c r="AE232" s="46">
        <f t="shared" si="2209"/>
        <v>0</v>
      </c>
      <c r="AF232" s="46">
        <f t="shared" si="2209"/>
        <v>0</v>
      </c>
      <c r="AG232" s="46">
        <f t="shared" si="2209"/>
        <v>0</v>
      </c>
      <c r="AH232" s="46">
        <f>IF(OR(AH74="NA",AH52="NA"),"0",IF(AH74="SILL",0,IF(AND(AH52&gt;=7.9,AH52&lt;7.99),1,0)))</f>
        <v>0</v>
      </c>
      <c r="AI232" s="45" t="s">
        <v>69</v>
      </c>
      <c r="AJ232" s="46">
        <f t="shared" ref="AJ232:AR232" si="2210">IF(OR(AJ74="NA",AJ52="NA"),"0",IF(AJ74="SILL",0,IF(AND(AJ52&gt;=7.9,AJ52&lt;7.99),1,0)))</f>
        <v>0</v>
      </c>
      <c r="AK232" s="46">
        <f t="shared" si="2210"/>
        <v>0</v>
      </c>
      <c r="AL232" s="46">
        <f t="shared" si="2210"/>
        <v>0</v>
      </c>
      <c r="AM232" s="46">
        <f t="shared" si="2210"/>
        <v>0</v>
      </c>
      <c r="AN232" s="46">
        <f t="shared" si="2210"/>
        <v>0</v>
      </c>
      <c r="AO232" s="46">
        <f t="shared" si="2210"/>
        <v>0</v>
      </c>
      <c r="AP232" s="46">
        <f t="shared" si="2210"/>
        <v>0</v>
      </c>
      <c r="AQ232" s="46">
        <f t="shared" si="2210"/>
        <v>0</v>
      </c>
      <c r="AR232" s="46">
        <f t="shared" si="2210"/>
        <v>0</v>
      </c>
      <c r="AS232" s="46">
        <f>IF(OR(AS74="NA",AS52="NA"),"0",IF(AS74="SILL",0,IF(AND(AS52&gt;=7.9,AS52&lt;7.99),1,0)))</f>
        <v>0</v>
      </c>
      <c r="AT232" s="45" t="s">
        <v>69</v>
      </c>
      <c r="AU232" s="46">
        <f t="shared" ref="AU232:BC232" si="2211">IF(OR(AU74="NA",AU52="NA"),"0",IF(AU74="SILL",0,IF(AND(AU52&gt;=7.9,AU52&lt;7.99),1,0)))</f>
        <v>0</v>
      </c>
      <c r="AV232" s="46">
        <f t="shared" si="2211"/>
        <v>0</v>
      </c>
      <c r="AW232" s="46">
        <f t="shared" si="2211"/>
        <v>0</v>
      </c>
      <c r="AX232" s="46">
        <f t="shared" si="2211"/>
        <v>0</v>
      </c>
      <c r="AY232" s="46">
        <f t="shared" si="2211"/>
        <v>0</v>
      </c>
      <c r="AZ232" s="46">
        <f t="shared" si="2211"/>
        <v>0</v>
      </c>
      <c r="BA232" s="46">
        <f t="shared" si="2211"/>
        <v>0</v>
      </c>
      <c r="BB232" s="46">
        <f t="shared" si="2211"/>
        <v>0</v>
      </c>
      <c r="BC232" s="46">
        <f t="shared" si="2211"/>
        <v>0</v>
      </c>
      <c r="BD232" s="46">
        <f>IF(OR(BD74="NA",BD52="NA"),"0",IF(BD74="SILL",0,IF(AND(BD52&gt;=7.9,BD52&lt;7.99),1,0)))</f>
        <v>0</v>
      </c>
      <c r="BE232" s="45" t="s">
        <v>69</v>
      </c>
      <c r="BF232" s="46">
        <f t="shared" ref="BF232:BN232" si="2212">IF(OR(BF74="NA",BF52="NA"),"0",IF(BF74="SILL",0,IF(AND(BF52&gt;=7.9,BF52&lt;7.99),1,0)))</f>
        <v>0</v>
      </c>
      <c r="BG232" s="46">
        <f t="shared" si="2212"/>
        <v>0</v>
      </c>
      <c r="BH232" s="46">
        <f t="shared" si="2212"/>
        <v>0</v>
      </c>
      <c r="BI232" s="46">
        <f t="shared" si="2212"/>
        <v>0</v>
      </c>
      <c r="BJ232" s="46">
        <f t="shared" si="2212"/>
        <v>0</v>
      </c>
      <c r="BK232" s="46">
        <f t="shared" si="2212"/>
        <v>0</v>
      </c>
      <c r="BL232" s="46">
        <f t="shared" si="2212"/>
        <v>0</v>
      </c>
      <c r="BM232" s="46">
        <f t="shared" si="2212"/>
        <v>0</v>
      </c>
      <c r="BN232" s="46">
        <f t="shared" si="2212"/>
        <v>0</v>
      </c>
      <c r="BO232" s="46">
        <f>IF(OR(BO74="NA",BO52="NA"),"0",IF(BO74="SILL",0,IF(AND(BO52&gt;=7.9,BO52&lt;7.99),1,0)))</f>
        <v>0</v>
      </c>
      <c r="BP232" s="45" t="s">
        <v>69</v>
      </c>
      <c r="BQ232" s="46">
        <f t="shared" ref="BQ232:BY232" si="2213">IF(OR(BQ74="NA",BQ52="NA"),"0",IF(BQ74="SILL",0,IF(AND(BQ52&gt;=7.9,BQ52&lt;7.99),1,0)))</f>
        <v>0</v>
      </c>
      <c r="BR232" s="46">
        <f t="shared" si="2213"/>
        <v>0</v>
      </c>
      <c r="BS232" s="46">
        <f t="shared" si="2213"/>
        <v>0</v>
      </c>
      <c r="BT232" s="46">
        <f t="shared" si="2213"/>
        <v>0</v>
      </c>
      <c r="BU232" s="46">
        <f t="shared" si="2213"/>
        <v>0</v>
      </c>
      <c r="BV232" s="46">
        <f t="shared" si="2213"/>
        <v>0</v>
      </c>
      <c r="BW232" s="46">
        <f t="shared" si="2213"/>
        <v>0</v>
      </c>
      <c r="BX232" s="46">
        <f t="shared" si="2213"/>
        <v>0</v>
      </c>
      <c r="BY232" s="46">
        <f t="shared" si="2213"/>
        <v>0</v>
      </c>
      <c r="BZ232" s="46">
        <f>IF(OR(BZ74="NA",BZ52="NA"),"0",IF(BZ74="SILL",0,IF(AND(BZ52&gt;=7.9,BZ52&lt;7.99),1,0)))</f>
        <v>0</v>
      </c>
      <c r="CA232" s="45" t="s">
        <v>69</v>
      </c>
      <c r="CB232" s="46">
        <f t="shared" ref="CB232:CJ232" si="2214">IF(OR(CB74="NA",CB52="NA"),"0",IF(CB74="SILL",0,IF(AND(CB52&gt;=7.9,CB52&lt;7.99),1,0)))</f>
        <v>0</v>
      </c>
      <c r="CC232" s="46">
        <f t="shared" si="2214"/>
        <v>0</v>
      </c>
      <c r="CD232" s="46">
        <f t="shared" si="2214"/>
        <v>0</v>
      </c>
      <c r="CE232" s="46">
        <f t="shared" si="2214"/>
        <v>0</v>
      </c>
      <c r="CF232" s="46">
        <f t="shared" si="2214"/>
        <v>0</v>
      </c>
      <c r="CG232" s="46">
        <f t="shared" si="2214"/>
        <v>0</v>
      </c>
      <c r="CH232" s="46">
        <f t="shared" si="2214"/>
        <v>0</v>
      </c>
      <c r="CI232" s="46">
        <f t="shared" si="2214"/>
        <v>0</v>
      </c>
      <c r="CJ232" s="46">
        <f t="shared" si="2214"/>
        <v>0</v>
      </c>
      <c r="CK232" s="46">
        <f>IF(OR(CK74="NA",CK52="NA"),"0",IF(CK74="SILL",0,IF(AND(CK52&gt;=7.9,CK52&lt;7.99),1,0)))</f>
        <v>0</v>
      </c>
      <c r="CL232" s="45" t="s">
        <v>69</v>
      </c>
      <c r="CM232" s="46">
        <f t="shared" ref="CM232:CU232" si="2215">IF(OR(CM74="NA",CM52="NA"),"0",IF(CM74="SILL",0,IF(AND(CM52&gt;=7.9,CM52&lt;7.99),1,0)))</f>
        <v>0</v>
      </c>
      <c r="CN232" s="46">
        <f t="shared" si="2215"/>
        <v>0</v>
      </c>
      <c r="CO232" s="46">
        <f t="shared" si="2215"/>
        <v>0</v>
      </c>
      <c r="CP232" s="46">
        <f t="shared" si="2215"/>
        <v>0</v>
      </c>
      <c r="CQ232" s="46">
        <f t="shared" si="2215"/>
        <v>0</v>
      </c>
      <c r="CR232" s="46">
        <f t="shared" si="2215"/>
        <v>0</v>
      </c>
      <c r="CS232" s="46">
        <f t="shared" si="2215"/>
        <v>0</v>
      </c>
      <c r="CT232" s="46">
        <f t="shared" si="2215"/>
        <v>0</v>
      </c>
      <c r="CU232" s="46">
        <f t="shared" si="2215"/>
        <v>0</v>
      </c>
      <c r="CV232" s="46">
        <f>IF(OR(CV74="NA",CV52="NA"),"0",IF(CV74="SILL",0,IF(AND(CV52&gt;=7.9,CV52&lt;7.99),1,0)))</f>
        <v>0</v>
      </c>
      <c r="CW232" s="45" t="s">
        <v>69</v>
      </c>
      <c r="CX232" s="46">
        <f t="shared" ref="CX232:DF232" si="2216">IF(OR(CX74="NA",CX52="NA"),"0",IF(CX74="SILL",0,IF(AND(CX52&gt;=7.9,CX52&lt;7.99),1,0)))</f>
        <v>0</v>
      </c>
      <c r="CY232" s="46">
        <f t="shared" si="2216"/>
        <v>0</v>
      </c>
      <c r="CZ232" s="46">
        <f t="shared" si="2216"/>
        <v>0</v>
      </c>
      <c r="DA232" s="46">
        <f t="shared" si="2216"/>
        <v>0</v>
      </c>
      <c r="DB232" s="46">
        <f t="shared" si="2216"/>
        <v>0</v>
      </c>
      <c r="DC232" s="46">
        <f t="shared" si="2216"/>
        <v>0</v>
      </c>
      <c r="DD232" s="46">
        <f t="shared" si="2216"/>
        <v>0</v>
      </c>
      <c r="DE232" s="46">
        <f t="shared" si="2216"/>
        <v>0</v>
      </c>
      <c r="DF232" s="46">
        <f t="shared" si="2216"/>
        <v>0</v>
      </c>
      <c r="DG232" s="46">
        <f>IF(OR(DG74="NA",DG52="NA"),"0",IF(DG74="SILL",0,IF(AND(DG52&gt;=7.9,DG52&lt;7.99),1,0)))</f>
        <v>0</v>
      </c>
      <c r="DH232" s="45" t="s">
        <v>69</v>
      </c>
      <c r="DI232" s="46">
        <f t="shared" ref="DI232:DQ232" si="2217">IF(OR(DI74="NA",DI52="NA"),"0",IF(DI74="SILL",0,IF(AND(DI52&gt;=7.9,DI52&lt;7.99),1,0)))</f>
        <v>0</v>
      </c>
      <c r="DJ232" s="46">
        <f t="shared" si="2217"/>
        <v>0</v>
      </c>
      <c r="DK232" s="46">
        <f t="shared" si="2217"/>
        <v>0</v>
      </c>
      <c r="DL232" s="46">
        <f t="shared" si="2217"/>
        <v>0</v>
      </c>
      <c r="DM232" s="46">
        <f t="shared" si="2217"/>
        <v>0</v>
      </c>
      <c r="DN232" s="46">
        <f t="shared" si="2217"/>
        <v>0</v>
      </c>
      <c r="DO232" s="46">
        <f t="shared" si="2217"/>
        <v>0</v>
      </c>
      <c r="DP232" s="46">
        <f t="shared" si="2217"/>
        <v>0</v>
      </c>
      <c r="DQ232" s="46">
        <f t="shared" si="2217"/>
        <v>0</v>
      </c>
      <c r="DR232" s="46">
        <f>IF(OR(DR74="NA",DR52="NA"),"0",IF(DR74="SILL",0,IF(AND(DR52&gt;=7.9,DR52&lt;7.99),1,0)))</f>
        <v>0</v>
      </c>
      <c r="DS232" s="45" t="s">
        <v>69</v>
      </c>
      <c r="DT232" s="46">
        <f t="shared" ref="DT232:EB232" si="2218">IF(OR(DT74="NA",DT52="NA"),"0",IF(DT74="SILL",0,IF(AND(DT52&gt;=7.9,DT52&lt;7.99),1,0)))</f>
        <v>0</v>
      </c>
      <c r="DU232" s="46">
        <f t="shared" si="2218"/>
        <v>0</v>
      </c>
      <c r="DV232" s="46">
        <f t="shared" si="2218"/>
        <v>0</v>
      </c>
      <c r="DW232" s="46">
        <f t="shared" si="2218"/>
        <v>0</v>
      </c>
      <c r="DX232" s="46">
        <f t="shared" si="2218"/>
        <v>0</v>
      </c>
      <c r="DY232" s="46">
        <f t="shared" si="2218"/>
        <v>0</v>
      </c>
      <c r="DZ232" s="46">
        <f t="shared" si="2218"/>
        <v>0</v>
      </c>
      <c r="EA232" s="46">
        <f t="shared" si="2218"/>
        <v>0</v>
      </c>
      <c r="EB232" s="46">
        <f t="shared" si="2218"/>
        <v>0</v>
      </c>
      <c r="EC232" s="46">
        <f>IF(OR(EC74="NA",EC52="NA"),"0",IF(EC74="SILL",0,IF(AND(EC52&gt;=7.9,EC52&lt;7.99),1,0)))</f>
        <v>0</v>
      </c>
      <c r="ED232" s="45" t="s">
        <v>69</v>
      </c>
      <c r="EE232" s="46">
        <f t="shared" ref="EE232:EM232" si="2219">IF(OR(EE74="NA",EE52="NA"),"0",IF(EE74="SILL",0,IF(AND(EE52&gt;=7.9,EE52&lt;7.99),1,0)))</f>
        <v>0</v>
      </c>
      <c r="EF232" s="46">
        <f t="shared" si="2219"/>
        <v>0</v>
      </c>
      <c r="EG232" s="46">
        <f t="shared" si="2219"/>
        <v>0</v>
      </c>
      <c r="EH232" s="46">
        <f t="shared" si="2219"/>
        <v>0</v>
      </c>
      <c r="EI232" s="46">
        <f t="shared" si="2219"/>
        <v>0</v>
      </c>
      <c r="EJ232" s="46">
        <f t="shared" si="2219"/>
        <v>0</v>
      </c>
      <c r="EK232" s="46">
        <f t="shared" si="2219"/>
        <v>0</v>
      </c>
      <c r="EL232" s="46">
        <f t="shared" si="2219"/>
        <v>0</v>
      </c>
      <c r="EM232" s="46">
        <f t="shared" si="2219"/>
        <v>0</v>
      </c>
      <c r="EN232" s="46">
        <f t="shared" ref="EN232" si="2220">IF(OR(EN74="NA",EN52="NA"),"0",IF(EN74="SILL",0,IF(AND(EN52&gt;=7.9,EN52&lt;7.99),1,0)))</f>
        <v>0</v>
      </c>
      <c r="EO232" s="45" t="s">
        <v>69</v>
      </c>
      <c r="EP232" s="46">
        <f t="shared" ref="EP232:EY232" si="2221">IF(OR(EP74="NA",EP52="NA"),"0",IF(EP74="SILL",0,IF(AND(EP52&gt;=7.9,EP52&lt;7.99),1,0)))</f>
        <v>0</v>
      </c>
      <c r="EQ232" s="46">
        <f t="shared" si="2221"/>
        <v>0</v>
      </c>
      <c r="ER232" s="46">
        <f t="shared" si="2221"/>
        <v>0</v>
      </c>
      <c r="ES232" s="46">
        <f t="shared" si="2221"/>
        <v>0</v>
      </c>
      <c r="ET232" s="46">
        <f t="shared" si="2221"/>
        <v>0</v>
      </c>
      <c r="EU232" s="46">
        <f t="shared" si="2221"/>
        <v>0</v>
      </c>
      <c r="EV232" s="46">
        <f t="shared" si="2221"/>
        <v>0</v>
      </c>
      <c r="EW232" s="46">
        <f t="shared" si="2221"/>
        <v>0</v>
      </c>
      <c r="EX232" s="46">
        <f t="shared" si="2221"/>
        <v>0</v>
      </c>
      <c r="EY232" s="46">
        <f t="shared" si="2221"/>
        <v>0</v>
      </c>
      <c r="EZ232" s="45" t="s">
        <v>69</v>
      </c>
      <c r="FA232" s="46">
        <f t="shared" ref="FA232:FJ232" si="2222">IF(OR(FA74="NA",FA52="NA"),"0",IF(FA74="SILL",0,IF(AND(FA52&gt;=7.9,FA52&lt;7.99),1,0)))</f>
        <v>0</v>
      </c>
      <c r="FB232" s="46">
        <f t="shared" si="2222"/>
        <v>0</v>
      </c>
      <c r="FC232" s="46">
        <f t="shared" si="2222"/>
        <v>0</v>
      </c>
      <c r="FD232" s="46">
        <f t="shared" si="2222"/>
        <v>0</v>
      </c>
      <c r="FE232" s="46">
        <f t="shared" si="2222"/>
        <v>0</v>
      </c>
      <c r="FF232" s="46">
        <f t="shared" si="2222"/>
        <v>0</v>
      </c>
      <c r="FG232" s="46">
        <f t="shared" si="2222"/>
        <v>0</v>
      </c>
      <c r="FH232" s="46">
        <f t="shared" si="2222"/>
        <v>0</v>
      </c>
      <c r="FI232" s="46">
        <f t="shared" si="2222"/>
        <v>0</v>
      </c>
      <c r="FJ232" s="46">
        <f t="shared" si="2222"/>
        <v>0</v>
      </c>
      <c r="FK232" s="45" t="s">
        <v>69</v>
      </c>
      <c r="FL232" s="46">
        <f t="shared" ref="FL232:FR232" si="2223">IF(OR(FL74="NA",FL52="NA"),"0",IF(FL74="SILL",0,IF(AND(FL52&gt;=7.9,FL52&lt;7.99),1,0)))</f>
        <v>0</v>
      </c>
      <c r="FM232" s="46">
        <f t="shared" si="2223"/>
        <v>0</v>
      </c>
      <c r="FN232" s="46">
        <f t="shared" si="2223"/>
        <v>0</v>
      </c>
      <c r="FO232" s="46">
        <f t="shared" si="2223"/>
        <v>0</v>
      </c>
      <c r="FP232" s="46">
        <f t="shared" si="2223"/>
        <v>0</v>
      </c>
      <c r="FQ232" s="46">
        <f t="shared" si="2223"/>
        <v>0</v>
      </c>
      <c r="FR232" s="46">
        <f t="shared" si="2223"/>
        <v>0</v>
      </c>
      <c r="FS232" s="45" t="s">
        <v>69</v>
      </c>
      <c r="FT232" s="98" t="s">
        <v>167</v>
      </c>
      <c r="FU232" s="52">
        <f t="shared" si="2151"/>
        <v>0</v>
      </c>
      <c r="FV232" s="37"/>
      <c r="FW232" s="4"/>
      <c r="FX232" s="4"/>
    </row>
    <row r="233" spans="1:180" x14ac:dyDescent="0.2">
      <c r="A233" s="45" t="s">
        <v>86</v>
      </c>
      <c r="B233" s="48" t="s">
        <v>49</v>
      </c>
      <c r="C233" s="48"/>
      <c r="D233" s="48"/>
      <c r="E233" s="48"/>
      <c r="F233" s="48"/>
      <c r="G233" s="48"/>
      <c r="H233" s="48"/>
      <c r="I233" s="48"/>
      <c r="J233" s="48"/>
      <c r="K233" s="48"/>
      <c r="L233" s="45" t="s">
        <v>86</v>
      </c>
      <c r="M233" s="48" t="s">
        <v>49</v>
      </c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5" t="s">
        <v>86</v>
      </c>
      <c r="Y233" s="48" t="s">
        <v>49</v>
      </c>
      <c r="Z233" s="48"/>
      <c r="AA233" s="48"/>
      <c r="AB233" s="48"/>
      <c r="AC233" s="48"/>
      <c r="AD233" s="48"/>
      <c r="AE233" s="48"/>
      <c r="AF233" s="48"/>
      <c r="AG233" s="48"/>
      <c r="AH233" s="48"/>
      <c r="AI233" s="45" t="s">
        <v>86</v>
      </c>
      <c r="AJ233" s="48" t="s">
        <v>49</v>
      </c>
      <c r="AK233" s="48"/>
      <c r="AL233" s="48"/>
      <c r="AM233" s="48"/>
      <c r="AN233" s="48"/>
      <c r="AO233" s="48"/>
      <c r="AP233" s="48"/>
      <c r="AQ233" s="48"/>
      <c r="AR233" s="48"/>
      <c r="AS233" s="48"/>
      <c r="AT233" s="45" t="s">
        <v>86</v>
      </c>
      <c r="AU233" s="48" t="s">
        <v>49</v>
      </c>
      <c r="AV233" s="48"/>
      <c r="AW233" s="48"/>
      <c r="AX233" s="48"/>
      <c r="AY233" s="48"/>
      <c r="AZ233" s="48"/>
      <c r="BA233" s="48"/>
      <c r="BB233" s="48"/>
      <c r="BC233" s="48"/>
      <c r="BD233" s="48"/>
      <c r="BE233" s="45" t="s">
        <v>86</v>
      </c>
      <c r="BF233" s="48" t="s">
        <v>49</v>
      </c>
      <c r="BG233" s="48"/>
      <c r="BH233" s="48"/>
      <c r="BI233" s="48"/>
      <c r="BJ233" s="48"/>
      <c r="BK233" s="48"/>
      <c r="BL233" s="48"/>
      <c r="BM233" s="48"/>
      <c r="BN233" s="48"/>
      <c r="BO233" s="48"/>
      <c r="BP233" s="45" t="s">
        <v>86</v>
      </c>
      <c r="BQ233" s="48" t="s">
        <v>49</v>
      </c>
      <c r="BR233" s="48"/>
      <c r="BS233" s="48"/>
      <c r="BT233" s="48"/>
      <c r="BU233" s="48"/>
      <c r="BV233" s="48"/>
      <c r="BW233" s="48"/>
      <c r="BX233" s="48"/>
      <c r="BY233" s="48"/>
      <c r="BZ233" s="48"/>
      <c r="CA233" s="45" t="s">
        <v>86</v>
      </c>
      <c r="CB233" s="48" t="s">
        <v>49</v>
      </c>
      <c r="CC233" s="48"/>
      <c r="CD233" s="48"/>
      <c r="CE233" s="48"/>
      <c r="CF233" s="48"/>
      <c r="CG233" s="48"/>
      <c r="CH233" s="48"/>
      <c r="CI233" s="48"/>
      <c r="CJ233" s="48"/>
      <c r="CK233" s="48"/>
      <c r="CL233" s="45" t="s">
        <v>86</v>
      </c>
      <c r="CM233" s="48" t="s">
        <v>49</v>
      </c>
      <c r="CN233" s="48"/>
      <c r="CO233" s="48"/>
      <c r="CP233" s="48"/>
      <c r="CQ233" s="48"/>
      <c r="CR233" s="48"/>
      <c r="CS233" s="48"/>
      <c r="CT233" s="48"/>
      <c r="CU233" s="48"/>
      <c r="CV233" s="48"/>
      <c r="CW233" s="45" t="s">
        <v>86</v>
      </c>
      <c r="CX233" s="48" t="s">
        <v>49</v>
      </c>
      <c r="CY233" s="48"/>
      <c r="CZ233" s="48"/>
      <c r="DA233" s="48"/>
      <c r="DB233" s="48"/>
      <c r="DC233" s="48"/>
      <c r="DD233" s="48"/>
      <c r="DE233" s="48"/>
      <c r="DF233" s="48"/>
      <c r="DG233" s="48"/>
      <c r="DH233" s="45" t="s">
        <v>86</v>
      </c>
      <c r="DI233" s="48" t="s">
        <v>49</v>
      </c>
      <c r="DJ233" s="48"/>
      <c r="DK233" s="48"/>
      <c r="DL233" s="48"/>
      <c r="DM233" s="48"/>
      <c r="DN233" s="48"/>
      <c r="DO233" s="48"/>
      <c r="DP233" s="48"/>
      <c r="DQ233" s="48"/>
      <c r="DR233" s="48"/>
      <c r="DS233" s="45" t="s">
        <v>86</v>
      </c>
      <c r="DT233" s="48" t="s">
        <v>49</v>
      </c>
      <c r="DU233" s="48"/>
      <c r="DV233" s="48"/>
      <c r="DW233" s="48"/>
      <c r="DX233" s="48"/>
      <c r="DY233" s="48"/>
      <c r="DZ233" s="48"/>
      <c r="EA233" s="48"/>
      <c r="EB233" s="48"/>
      <c r="EC233" s="48"/>
      <c r="ED233" s="45" t="s">
        <v>86</v>
      </c>
      <c r="EE233" s="48" t="s">
        <v>49</v>
      </c>
      <c r="EF233" s="48"/>
      <c r="EG233" s="48"/>
      <c r="EH233" s="48"/>
      <c r="EI233" s="48"/>
      <c r="EJ233" s="48"/>
      <c r="EK233" s="48"/>
      <c r="EL233" s="48"/>
      <c r="EM233" s="48"/>
      <c r="EN233" s="48"/>
      <c r="EO233" s="45" t="s">
        <v>86</v>
      </c>
      <c r="EP233" s="48"/>
      <c r="EQ233" s="48"/>
      <c r="ER233" s="48"/>
      <c r="ES233" s="48"/>
      <c r="ET233" s="48"/>
      <c r="EU233" s="48"/>
      <c r="EV233" s="48"/>
      <c r="EW233" s="48"/>
      <c r="EX233" s="48"/>
      <c r="EY233" s="48"/>
      <c r="EZ233" s="45" t="s">
        <v>86</v>
      </c>
      <c r="FA233" s="48"/>
      <c r="FB233" s="48"/>
      <c r="FC233" s="48"/>
      <c r="FD233" s="48"/>
      <c r="FE233" s="48"/>
      <c r="FF233" s="48"/>
      <c r="FG233" s="48"/>
      <c r="FH233" s="48"/>
      <c r="FI233" s="48"/>
      <c r="FJ233" s="48"/>
      <c r="FK233" s="45" t="s">
        <v>86</v>
      </c>
      <c r="FL233" s="48"/>
      <c r="FM233" s="48"/>
      <c r="FN233" s="48"/>
      <c r="FO233" s="48"/>
      <c r="FP233" s="48"/>
      <c r="FQ233" s="48"/>
      <c r="FR233" s="48"/>
      <c r="FS233" s="45" t="s">
        <v>86</v>
      </c>
      <c r="FT233" s="98" t="s">
        <v>157</v>
      </c>
      <c r="FU233" s="52">
        <f t="shared" si="2151"/>
        <v>0</v>
      </c>
      <c r="FV233" s="37"/>
      <c r="FW233" s="4"/>
      <c r="FX233" s="4"/>
    </row>
    <row r="244" spans="2:11" x14ac:dyDescent="0.2">
      <c r="B244" s="12" t="str">
        <f>IF(B$48="NA","NA",IF(B$48="CLOSED","NO",IF(B$48&gt;=7.99,"YES","NO")))</f>
        <v>YES</v>
      </c>
    </row>
    <row r="245" spans="2:11" x14ac:dyDescent="0.2">
      <c r="B245" s="2" t="str">
        <f>IF(B$48="NA","NA",IF(B$48="CLOSED","NO",IF(AND(B$24&lt;440,B$28&lt;=429),"SILL",IF(B$48&gt;=7.99,"YES","NO"))))</f>
        <v>YES</v>
      </c>
      <c r="C245" s="2" t="str">
        <f>IF(C$48="NA","NA",IF(C$48="CLOSED","NO",IF(AND(C$24&lt;440,C$28&lt;=429),"SILL",IF(C$48&gt;=7.99,"YES","NO"))))</f>
        <v>YES</v>
      </c>
      <c r="D245" s="2" t="str">
        <f t="shared" ref="D245:K245" si="2224">IF(D$48="NA","NA",IF(D$48="CLOSED","NO",IF(AND(D$24&lt;440,D$28&lt;=429),"SILL",IF(D$48&gt;=7.99,"YES","NO"))))</f>
        <v>YES</v>
      </c>
      <c r="E245" s="2" t="str">
        <f t="shared" si="2224"/>
        <v>YES</v>
      </c>
      <c r="F245" s="2" t="str">
        <f t="shared" si="2224"/>
        <v>YES</v>
      </c>
      <c r="G245" s="2" t="str">
        <f t="shared" si="2224"/>
        <v>YES</v>
      </c>
      <c r="H245" s="2" t="str">
        <f t="shared" si="2224"/>
        <v>YES</v>
      </c>
      <c r="I245" s="2" t="str">
        <f t="shared" si="2224"/>
        <v>YES</v>
      </c>
      <c r="J245" s="2" t="str">
        <f t="shared" si="2224"/>
        <v>YES</v>
      </c>
      <c r="K245" s="2" t="str">
        <f t="shared" si="2224"/>
        <v>YES</v>
      </c>
    </row>
  </sheetData>
  <phoneticPr fontId="0" type="noConversion"/>
  <pageMargins left="0.75" right="0.75" top="0.5" bottom="0.5" header="0.5" footer="0.5"/>
  <pageSetup scale="90" pageOrder="overThenDown" orientation="portrait" horizontalDpi="4294967292" r:id="rId1"/>
  <headerFooter alignWithMargins="0"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Input and Output</vt:lpstr>
      <vt:lpstr>Appendix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Adult Fishway Readings, 1997</dc:title>
  <dc:creator>WALLA WALLA DISTRICT</dc:creator>
  <cp:lastModifiedBy>Peery, Christopher A NWW</cp:lastModifiedBy>
  <cp:lastPrinted>2009-02-23T22:30:15Z</cp:lastPrinted>
  <dcterms:created xsi:type="dcterms:W3CDTF">1998-06-23T19:55:48Z</dcterms:created>
  <dcterms:modified xsi:type="dcterms:W3CDTF">2021-04-22T13:46:43Z</dcterms:modified>
</cp:coreProperties>
</file>